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tabRatio="779" activeTab="14"/>
  </bookViews>
  <sheets>
    <sheet name="Когалым" sheetId="2" r:id="rId1"/>
    <sheet name="Кондинский район" sheetId="3" r:id="rId2"/>
    <sheet name="Мегион" sheetId="4" r:id="rId3"/>
    <sheet name="Нягань" sheetId="8" r:id="rId4"/>
    <sheet name="Октябрьский район" sheetId="9" r:id="rId5"/>
    <sheet name="Покачи" sheetId="10" r:id="rId6"/>
    <sheet name="Пыть-Ях" sheetId="11" r:id="rId7"/>
    <sheet name="Радужный" sheetId="12" r:id="rId8"/>
    <sheet name="Советский" sheetId="13" r:id="rId9"/>
    <sheet name="Сургут" sheetId="14" r:id="rId10"/>
    <sheet name="Сургутский район" sheetId="15" r:id="rId11"/>
    <sheet name="Урай" sheetId="16" r:id="rId12"/>
    <sheet name="Ханты-Мансийск" sheetId="17" r:id="rId13"/>
    <sheet name="Югорск" sheetId="19" r:id="rId14"/>
    <sheet name="Нефтеюганский район" sheetId="5" r:id="rId15"/>
  </sheets>
  <calcPr calcId="145621"/>
</workbook>
</file>

<file path=xl/calcChain.xml><?xml version="1.0" encoding="utf-8"?>
<calcChain xmlns="http://schemas.openxmlformats.org/spreadsheetml/2006/main">
  <c r="G38" i="15" l="1"/>
  <c r="G37" i="15"/>
  <c r="G36" i="15"/>
  <c r="G35" i="15"/>
  <c r="G27" i="15"/>
  <c r="G26" i="15"/>
  <c r="G25" i="15"/>
  <c r="G24" i="15"/>
  <c r="G19" i="15"/>
  <c r="G16" i="15"/>
  <c r="J19" i="5" l="1"/>
  <c r="J17" i="5"/>
  <c r="H15" i="5"/>
  <c r="J11" i="5"/>
  <c r="G19" i="9" l="1"/>
  <c r="G11" i="9"/>
  <c r="G7" i="9"/>
  <c r="G20" i="9" s="1"/>
</calcChain>
</file>

<file path=xl/sharedStrings.xml><?xml version="1.0" encoding="utf-8"?>
<sst xmlns="http://schemas.openxmlformats.org/spreadsheetml/2006/main" count="1556" uniqueCount="675">
  <si>
    <t>№ п/п</t>
  </si>
  <si>
    <t>Наименование объекта</t>
  </si>
  <si>
    <t>Месторасположение</t>
  </si>
  <si>
    <t xml:space="preserve">Вид работ (строительство/реконструкция)  </t>
  </si>
  <si>
    <t xml:space="preserve">   Этап (проектирование/строительство)   </t>
  </si>
  <si>
    <t>Планируемые сроки строительства/реконструкции</t>
  </si>
  <si>
    <t>Размер планируемых средств на реализацию проекта* (строительства/ реконструкции), тыс.руб.</t>
  </si>
  <si>
    <t>Источник финансирования</t>
  </si>
  <si>
    <t>Наименование документа, которым предусмотрено создание объекта (строительство/реконструкция)</t>
  </si>
  <si>
    <t xml:space="preserve">Мощность ресурсов (электроэнергия, газ, водопотребление), потребляемая объектом
</t>
  </si>
  <si>
    <t>Строительство</t>
  </si>
  <si>
    <t>Проектирование</t>
  </si>
  <si>
    <t>внебюджетный источник</t>
  </si>
  <si>
    <t xml:space="preserve">Вид работ (строительство/ реконструкция)  </t>
  </si>
  <si>
    <t>Планируемые сроки строительства/ реконструкции</t>
  </si>
  <si>
    <t>Размер планируемых средств на реализацию проекта (строительства/ реконструкции), тыс.руб.</t>
  </si>
  <si>
    <t>1.</t>
  </si>
  <si>
    <t>реконструкция</t>
  </si>
  <si>
    <t>Привлеченные средства</t>
  </si>
  <si>
    <t>2.</t>
  </si>
  <si>
    <t>строительство</t>
  </si>
  <si>
    <t>бюджет автономного округа</t>
  </si>
  <si>
    <t>-</t>
  </si>
  <si>
    <t>д. Ушья</t>
  </si>
  <si>
    <t>пгт. Междуреченский</t>
  </si>
  <si>
    <t>проектирование</t>
  </si>
  <si>
    <t>внебюджетные источники</t>
  </si>
  <si>
    <t>Инженерные сети теплоснабжения, водоснабжения и канализации пгт.Междуреченский</t>
  </si>
  <si>
    <t>п. Междуреченский</t>
  </si>
  <si>
    <t>Объекты коммунальной инфраструктуры</t>
  </si>
  <si>
    <t>Инженерная подготовка квартала В-1 сп.Сингапай Нефтеюганского района. Сети теплоснабжения, водоснабжения, водоотведения, электроснабжения.  I , II,  III очереди строительства. (I очередь 2 этап)</t>
  </si>
  <si>
    <t>Инженерная подготовка территории микрорайона Коржавино (электрические сети, проезды) в гп.Пойковский Нефтеюганского района</t>
  </si>
  <si>
    <t xml:space="preserve">Объекты образования , культуры и спорта </t>
  </si>
  <si>
    <t>Окружной бюджет, местный бюджет</t>
  </si>
  <si>
    <t>Реконструкция</t>
  </si>
  <si>
    <t>местный бюджет</t>
  </si>
  <si>
    <t>Строительство, реконструкция</t>
  </si>
  <si>
    <t>Магистральные улицы микрорайонов №№5,6,7 ж.р. Центральный микрорайоны №№5,6,7 г.Нягань</t>
  </si>
  <si>
    <t>г. Нягань, мкр. №№ 5,6,7 ж.р."Центральный"</t>
  </si>
  <si>
    <t>Бюджет МО г.Нягань,             Бюджет ХМАО-Югры</t>
  </si>
  <si>
    <t>Бюджет МО г.Нягань</t>
  </si>
  <si>
    <t>г. Нягань</t>
  </si>
  <si>
    <t>г. Нягань, ж.р."Восточный,     ул. Речная, 84</t>
  </si>
  <si>
    <t>г. Нягань, ж.р.Центральный</t>
  </si>
  <si>
    <t xml:space="preserve">Жилые улицы, магистральные инженерные сети и инженерное обеспечение микрорайонов № 6,7 ж.р. Центральный в г. Нягань </t>
  </si>
  <si>
    <t>г. Нягань, ж.р.Восточный</t>
  </si>
  <si>
    <t>Объекты образования</t>
  </si>
  <si>
    <t xml:space="preserve">Профессиональное училище </t>
  </si>
  <si>
    <t>ГЧП</t>
  </si>
  <si>
    <t>Реконструкция здания ДК «Геолог»</t>
  </si>
  <si>
    <t>г. Нягань, ж.р.Западный</t>
  </si>
  <si>
    <t>Бюджет ХМАО-Югры</t>
  </si>
  <si>
    <t>Адресная инвестиционная программа Ханты-Мансийского автономного округа - Югры</t>
  </si>
  <si>
    <t>Детский сад на 240 мест в пгт. Октябрьское</t>
  </si>
  <si>
    <t>пгт. Октябрьское</t>
  </si>
  <si>
    <t>пгт. Приобье</t>
  </si>
  <si>
    <t>пгт. Октябрьское / п. Горнореченск</t>
  </si>
  <si>
    <t>пгт. Коммунистический / п. Унъюган</t>
  </si>
  <si>
    <t>Место расположения</t>
  </si>
  <si>
    <t>Наименование документа, которым предусмотрено создание объекта</t>
  </si>
  <si>
    <t>Местный бюджет</t>
  </si>
  <si>
    <t>Внебюджетные источники</t>
  </si>
  <si>
    <t>Всего</t>
  </si>
  <si>
    <t>г. Радужный</t>
  </si>
  <si>
    <t>Внутриквартальный проезд</t>
  </si>
  <si>
    <t>Вид работ (строительство/ реконструкция)</t>
  </si>
  <si>
    <t>Этап (проектирование/ строительство)</t>
  </si>
  <si>
    <t>Наименование документа, которым предусмотрено создание объекта (строительство/ реконструкция)</t>
  </si>
  <si>
    <t>N п/п</t>
  </si>
  <si>
    <t>Место расположение</t>
  </si>
  <si>
    <t>Мощность ресурсов (электроэнергия, газ, водопотребление), потребляемая объектом</t>
  </si>
  <si>
    <t xml:space="preserve"> Сургутский район, п.Федоровский</t>
  </si>
  <si>
    <t>бюджет муниципального образования</t>
  </si>
  <si>
    <t>Реконструкция автомобильных дорог  для организации автобусного движения в р.п.Белый Яр</t>
  </si>
  <si>
    <t xml:space="preserve"> Сургутский район,                   п.Белый Яр</t>
  </si>
  <si>
    <t>2018-2020</t>
  </si>
  <si>
    <t xml:space="preserve">Расчетная мощность - 20 кВт (освещение улиц) </t>
  </si>
  <si>
    <t>2019-2020</t>
  </si>
  <si>
    <t xml:space="preserve">Расчетная мощность - 2кВт (освещение улицы) </t>
  </si>
  <si>
    <t xml:space="preserve">Водоотведение д.Русскинская </t>
  </si>
  <si>
    <t>Сургутский район, д.Русскинская</t>
  </si>
  <si>
    <t>Мощность электроэнергии, потребляемая объектом - 62 кВт</t>
  </si>
  <si>
    <t>2018-2019</t>
  </si>
  <si>
    <t>Спортивно-досуговый комплекс  п.г.т. Белый Яр. 2 очередь. Культурно-досуговый центр.</t>
  </si>
  <si>
    <t>Мощность электроэнергии, потребляемая объектом - 738,5 кВт; водопотребление - 13,7 м3/сут.</t>
  </si>
  <si>
    <t>Клуб на 50 мест в п.Тром-Аган</t>
  </si>
  <si>
    <t>Мощность электроэнергии, потребляемая объектом - 75 кВт; водопотребление - 0,4 м3/сут.</t>
  </si>
  <si>
    <t xml:space="preserve">Спортивный комплекс с универсальным игровым залом в г.п. Федоровский  </t>
  </si>
  <si>
    <t>Мощность электроэнергии, потребляемая объектом - 59,77 кВт; водопотребление - 12 м3/сут.</t>
  </si>
  <si>
    <t>Инженерные сети микрорайона 1 "А" в г. Урай</t>
  </si>
  <si>
    <t>г. Урай</t>
  </si>
  <si>
    <t>г. Ханты-Мансийск</t>
  </si>
  <si>
    <t xml:space="preserve">Проектирование </t>
  </si>
  <si>
    <t>Бюджет муниципального образования</t>
  </si>
  <si>
    <t>Этап (проектирование/строительство)</t>
  </si>
  <si>
    <t>Вид работ (строительство/реконструкция)</t>
  </si>
  <si>
    <t>Бюджет автономного округа, бюджет муниципального образования</t>
  </si>
  <si>
    <t>Размер планируемых средств на реализацию проекта * (строительства/ реконструкции) тыс. руб</t>
  </si>
  <si>
    <t>Сети электроснабжения зеленой зоны 10-0,4 кВ, КТП-10/0,4 кВ г Югорск (1 этап)</t>
  </si>
  <si>
    <t>г. Югорск</t>
  </si>
  <si>
    <t>Прочие источники</t>
  </si>
  <si>
    <t>Инвестиционная программа ОАО «ЮРЭСК» по централизованной зоне на 2018-2022 годы</t>
  </si>
  <si>
    <t>Электроэнергия – 1620 кВт</t>
  </si>
  <si>
    <t>Физкультрно-спортивный комплекс с универсальным игровым залом</t>
  </si>
  <si>
    <t>2007-2019</t>
  </si>
  <si>
    <t>1 462 370,0</t>
  </si>
  <si>
    <t xml:space="preserve">Бюджет АО + бюджет МО </t>
  </si>
  <si>
    <t>Государственная программа автономного округа «Развитие физической культуры и спорта в Ханты-Мансийском автономном округе – Югре на 2016-2020 годы»</t>
  </si>
  <si>
    <t>Электроэнергия – 1322,2 кВт, водопотребление – 179,17 м3/сут, газопотребление отсутствует</t>
  </si>
  <si>
    <t>Детский сад на 300 мест по ул. Сибирский бульвар</t>
  </si>
  <si>
    <t>2014-2019</t>
  </si>
  <si>
    <t>300 000,0</t>
  </si>
  <si>
    <t>Электроэнергия – 311,8 кВт, водопотребление – 31,5 м3/сут, газопотребление отсутствует</t>
  </si>
  <si>
    <t>Канализационные очистные сооружения производительностью 500 куб.м в сутки в городе Югорске-2</t>
  </si>
  <si>
    <t>2016-2019</t>
  </si>
  <si>
    <t>105 127,1</t>
  </si>
  <si>
    <t>Бюджет АО + бюджет МО (3378,9)</t>
  </si>
  <si>
    <t>Муниципальная программа «Развитие жилищно-коммунального комплекса и повышение энергетической эффективности»</t>
  </si>
  <si>
    <t>Электроэнергия – 240 кВт, водопотребление – 20,3 м3/сут, газопотребление отсутствует</t>
  </si>
  <si>
    <t>Сети канализации индивидуальной жилой застройи мкр. 5, 7 в г. Югорске</t>
  </si>
  <si>
    <t xml:space="preserve">Строительство </t>
  </si>
  <si>
    <t>2013-2019</t>
  </si>
  <si>
    <t>192 906,49</t>
  </si>
  <si>
    <t>Бюджет АО + бюджет МО</t>
  </si>
  <si>
    <t>Муниципальная программа города Югорска «Развитие жилищной сферы»</t>
  </si>
  <si>
    <t>8490 м3/сут</t>
  </si>
  <si>
    <t>Сети электроснабжения «ЛЭП 10-0,4 кВ, КТП-10/0,4 кВ для электроснабжения ИЖС в микрорайоне № 19 в г. Югорск. 1 этап</t>
  </si>
  <si>
    <t>2019-2021</t>
  </si>
  <si>
    <t>99 120,0</t>
  </si>
  <si>
    <t>Инвестиционная программа РСО</t>
  </si>
  <si>
    <t>Электроэнергия – 650 кВт</t>
  </si>
  <si>
    <t>Торгово-развлекательный комплекс по ул. Октябрьской, 2 в г. Югорске (2 этап строительства)</t>
  </si>
  <si>
    <t>460 000,0</t>
  </si>
  <si>
    <t>не предусмотрено</t>
  </si>
  <si>
    <t>Вид работ (строительство/                    реконструкция)</t>
  </si>
  <si>
    <t>Этап (проектирование/                 строительство)</t>
  </si>
  <si>
    <t>Планируемые сроки строительства/                    реконструкции</t>
  </si>
  <si>
    <t>Размер планируемых средств на реализацию проекта* (строительства/                          реконструкции), тыс.руб.</t>
  </si>
  <si>
    <t>Наименование документа, которым предусмотрено создание объекта (строительство/                                   реконструкция)</t>
  </si>
  <si>
    <t>Бюджетные средства автономного округа и муниципального образования</t>
  </si>
  <si>
    <t>Муниципальная  программа «Развитие образования в Октябрьском районе»</t>
  </si>
  <si>
    <t>теплоснабжение - 718018ккал/час.; водоснабжение -     46,4 м3/сут.; электроэнергия -       298 кВт</t>
  </si>
  <si>
    <t xml:space="preserve">Комплекс «Школа-детский сад» в пгт. Талинка </t>
  </si>
  <si>
    <t xml:space="preserve">пгт. Талинка </t>
  </si>
  <si>
    <t>2017-2020</t>
  </si>
  <si>
    <t>теплоснабжение - 269860 Вт; водоснабжение -    3,295 м3/сут.;  электроэнергия -    341,3 кВт</t>
  </si>
  <si>
    <t>Многофункциональный вокзал на ст.Приобье Октябрьского района. Крытый надземный переход</t>
  </si>
  <si>
    <t>Государственная программа автономного округа «Современная транспортная система»</t>
  </si>
  <si>
    <t>_</t>
  </si>
  <si>
    <t>Многофункциональный вокзал на ст.Приобье Октябрьского района. Дооснащение вокзального комплекса</t>
  </si>
  <si>
    <t>Всего:</t>
  </si>
  <si>
    <t>Государственная программа «Сотрудничество» на 2019 год и на плановый период 2020 и 2021 годов» между органами государственной власти Тюменской области, Ханты-Мансийского автономного округа – Югры и  Ямало-Ненецким автономным округом</t>
  </si>
  <si>
    <t>Строительство автомобильной дороги «Октябрьское-Горнореченск на участке Октябрьское-Большие Леуши (в т.ч. ПИР) 5 этап. Автомобильная дорога к п.Комсомольский</t>
  </si>
  <si>
    <t>2017-2019</t>
  </si>
  <si>
    <t>Бюджетные средства автономного округа, Тюменской области и Ямало-Ненецкого автономного округа</t>
  </si>
  <si>
    <t>___</t>
  </si>
  <si>
    <t>Строительство автомобильной дороги пгт. Коммунистический -     п. Унъюган</t>
  </si>
  <si>
    <t>Муниципальные программы Октябрьского района</t>
  </si>
  <si>
    <t xml:space="preserve">Муниципальная  программа  «Социальная поддержка жителей в муниципальном образовании Октябрьский район»  </t>
  </si>
  <si>
    <t>Расходы на предоставление жилых помещений детей-сирот и детей, оставшихся без попечения родителей, лицам из их числа по договорам найма специализированных жилых помещений</t>
  </si>
  <si>
    <t xml:space="preserve">Бюджетные средства автономного округа </t>
  </si>
  <si>
    <t>Муниципальная  программа  «Социальная поддержка жителей в муниципальном образовании Октябрьский район»</t>
  </si>
  <si>
    <t>Муниципальная  программа  «Развитие жилищной сферы в муниципальном образовании Октябрьский район»</t>
  </si>
  <si>
    <t>Расходы на переселение граждан из непригодного для проживания жилищного фонда и создание наемных домов социального использования</t>
  </si>
  <si>
    <t>Муниципальная программа  «Экологическая безопасность в муниципальном образовании Октябрьского района»</t>
  </si>
  <si>
    <t>Межпоселенческий полигон ТКО в п.Большие Леуши (ПИР)</t>
  </si>
  <si>
    <t>п.Болшие Леуши</t>
  </si>
  <si>
    <t>Бюджетные средства муниципального образования</t>
  </si>
  <si>
    <t>ВСЕГО:</t>
  </si>
  <si>
    <t>В соответсвии с муниципальной программой 2019 г.</t>
  </si>
  <si>
    <t>Тыс.ру.</t>
  </si>
  <si>
    <t>Приобретение и монтаж 2 локальных систем водоочистки в сп.Усть-Юган (п.Юганская Обь и п.Усть-Юган) Нефтеюганского района</t>
  </si>
  <si>
    <t>ХМАО-Югра, Нефтеюганский район, сп.Усть-Юган</t>
  </si>
  <si>
    <t>Приобретение и монтаж</t>
  </si>
  <si>
    <t>Местный бюджет, иные источники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</si>
  <si>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Нефтеюганский район на 2017-2020 годы"</t>
  </si>
  <si>
    <t>Сети теплоснабжения, водоотведения и связи для обеспечения земельного участка под строительство общеобразовательной школы на 1000 мест в гп.Пойковский Нефтеюганского района</t>
  </si>
  <si>
    <t xml:space="preserve">ХМАО-Югра, Нефтеюганский район, гп. Пойковский </t>
  </si>
  <si>
    <t>«Реконструкция сетей ТВС от ЦТП №2 до ТК 2-23 (замена участка сети ТВС от ЦТП № 2 до ТК 2-18) в гп.Пойковский Нефтеюганского района»</t>
  </si>
  <si>
    <t>Строительство ЛЭП-10кВ и КТПН 2х400 кВА для много квартирных жилых домов по ул. 45 лет Победы в сп. Салым Нефтеюганского района</t>
  </si>
  <si>
    <t>ХМАО-Югра, Нефтеюганский район, сп.Салым</t>
  </si>
  <si>
    <t>иные источники</t>
  </si>
  <si>
    <t>Реконструкция сетей ТВС от ТК-1 до ТК-21 через ул. Юганская (замена участка ТВС от ТК-5 до ТК-6) п. Юганская Обь Нефтеюганского района</t>
  </si>
  <si>
    <t>ХМАО-Югра, Нефтеюганский район, п. Юганская Обь</t>
  </si>
  <si>
    <t>Местный бюджет , иные источники</t>
  </si>
  <si>
    <t>ОБ, 
Местный бюджет</t>
  </si>
  <si>
    <t>Муниципальная программа "Доступное жилье жителям Нефтеюганского района на 2017-2020 годы"</t>
  </si>
  <si>
    <t>Комплекс сооружений противопожарного запаса воды в сп. Салым по ул. Набережная и Южная (корректировка существующего проекта)</t>
  </si>
  <si>
    <t>п.Салым, ул. Набережная, Южная</t>
  </si>
  <si>
    <t>Бюджет автономного округа, местный бюджет, иные источники</t>
  </si>
  <si>
    <t>Муниципальная программа "Защита населения и территорий от чрезвычайных ситуаций, обеспечение пожарной безопасности в Нефтеюганском районе на 2017-2020 годы"</t>
  </si>
  <si>
    <t>Инженерная подготовка территории гидронамыва (электрические сети, проезды) в с.Чеускино Нефтеюганского района (1 очередь)</t>
  </si>
  <si>
    <t>ХМАО-Югра, Нефтеюганский район, с.Чеускино</t>
  </si>
  <si>
    <t>Местный бюджет и средства ООО "РН-Юганскнефтегаз"</t>
  </si>
  <si>
    <t>Инженерная подготовка территории гидронамыва (электрические сети, проезды) в с.Чеускино Нефтеюганского района (2 очередь)</t>
  </si>
  <si>
    <t>Комплекс «Школа - Детский сад» в п. Юганская Обь Нефтеюганского района (130 учащихся/ 80 мест)</t>
  </si>
  <si>
    <t>п. Юганская Обь</t>
  </si>
  <si>
    <t>Окружной бюджет, местный бюджет/ 2020-2022</t>
  </si>
  <si>
    <t>Муниципальная программа "Образование 21 века  на 2017-2020 годы"</t>
  </si>
  <si>
    <t>Реконструкция здания НРБОУ ДОД «ДМШ №1» под организацию образовательного процесса НРМОБУ «Пойковская СОШ №2», капитальный ремонт зданий ДМШ №1 и ПСОШ №2 в гп. Пойковский Нефтеюганского района</t>
  </si>
  <si>
    <t>пгт. Пойковский</t>
  </si>
  <si>
    <t>Иные источники</t>
  </si>
  <si>
    <t>Реконструкция существующего здания общеобразовательного учреждения, строи-тельство дополнительного корпуса по ад-ресу: 628327, Российская Федерация, Хан-ты-Мансийский автономный округ - Югра, Нефтеюганский район, сн. Салым, ул. Привокзальная, д. 16</t>
  </si>
  <si>
    <t>сп. Салым</t>
  </si>
  <si>
    <t>Реконструкция здания школы, расположенного по адресу: Нефтеюганский район, п. Каркатеевы, ул. Центральная, д. 42</t>
  </si>
  <si>
    <t>сп. Каркатеевы</t>
  </si>
  <si>
    <t>Местный бюджет/ 2025-2030</t>
  </si>
  <si>
    <t>Строительство культурно-образовательного комплекса гп. Пойковский Нефтеюганского района</t>
  </si>
  <si>
    <t>гп.Пойковский Нефтеюганский район</t>
  </si>
  <si>
    <t>МП "Развитие культуры Нефтеюганского района на 2017-2020 годы"</t>
  </si>
  <si>
    <t>бюджет автономного округа/ бюджет муниципального образования</t>
  </si>
  <si>
    <t>ТП №43н, ТП №17а</t>
  </si>
  <si>
    <t xml:space="preserve"> Сургутский район,                   г.п.Белый Яр</t>
  </si>
  <si>
    <t xml:space="preserve"> бюджет муниципального образования</t>
  </si>
  <si>
    <t>Проезды к школе на 1100 учащихся в г.п.Белый Яр</t>
  </si>
  <si>
    <t>Разрабатывается задание на проектирование</t>
  </si>
  <si>
    <t>Проезд и сети связи к школе на 1500 учащихся в  г.Лянтор</t>
  </si>
  <si>
    <t xml:space="preserve"> Сургутский район,                   г.п.Лянтор</t>
  </si>
  <si>
    <t>Проезд к детскому саду в п. Солнечный</t>
  </si>
  <si>
    <t xml:space="preserve"> Сургутский район,                   c.п. Солнечный</t>
  </si>
  <si>
    <t>ТП 10/0,4 кВ</t>
  </si>
  <si>
    <t>Внутриквартальные проезды к участкам ИЖС  пос.Высокий Мыс с.п.Тундрино</t>
  </si>
  <si>
    <t xml:space="preserve"> Сургутский район,                   п. Высокий Мыс</t>
  </si>
  <si>
    <t xml:space="preserve">Расчетная мощность - 7кВт (освещение улицы) </t>
  </si>
  <si>
    <t xml:space="preserve">Внутриквартальные проезды к участкам ИЖС (1 очередь) п.Солнечный. </t>
  </si>
  <si>
    <t>Ресурсы объектом не потребляются</t>
  </si>
  <si>
    <t xml:space="preserve"> Сургутский район,                   с.п. Солнечный</t>
  </si>
  <si>
    <t>ТП №6, ТП "Школа-интернат"</t>
  </si>
  <si>
    <t>Сети водоснабжения по ул.Комсомольской с.Локосово</t>
  </si>
  <si>
    <t>Сургутский район, с.п. Локосово</t>
  </si>
  <si>
    <t>Водозаборные очистные сооружения №1. Водоочистная станция 16 000 м3/сут. Реконструкция станции обезжелезивания №1 в г.Лянтор</t>
  </si>
  <si>
    <t xml:space="preserve"> Сургутский район,                   г.п. Лянтор</t>
  </si>
  <si>
    <t>Расчетная мощность - 334 кВт</t>
  </si>
  <si>
    <t>ТП-2*630 кВА №72</t>
  </si>
  <si>
    <t>Инженерные сети к школе на 1100 мест  в п.Нижнесортымский</t>
  </si>
  <si>
    <t xml:space="preserve"> Сургутский район,                   с.п. Нижнесортымский</t>
  </si>
  <si>
    <t>Сети водоотведения к школе на 1100 учащихся в  п.Солнечный</t>
  </si>
  <si>
    <t>Реконструкция нженерных сетей к кварталу 9 п.Солнечный</t>
  </si>
  <si>
    <t>Инженерные сети микрорайона "Гидронамыв"  г.п.Белый Яр (1 этап)</t>
  </si>
  <si>
    <t xml:space="preserve"> Сургутский район,                   г.п. Белый Яр</t>
  </si>
  <si>
    <t>Мощность ресурсов электроэнергии будет определена проектом</t>
  </si>
  <si>
    <t>ТП -6/0,4кВ №51</t>
  </si>
  <si>
    <t>Сети газоснабжения высокого и низкого давления для газификации частного жилого фонда д.Сайгатина</t>
  </si>
  <si>
    <t xml:space="preserve"> Сургутский район,                   д. Сайгатина</t>
  </si>
  <si>
    <t>Расчетная мощность - 7кВт</t>
  </si>
  <si>
    <t>РП-ТП 6/0,4 кВ</t>
  </si>
  <si>
    <t>Канализационные очистные сооружения производительностью 200 м3/сут. с. Локосово</t>
  </si>
  <si>
    <t xml:space="preserve"> Сургутский район,                   с.п. Локосово</t>
  </si>
  <si>
    <t>200 м3/сут</t>
  </si>
  <si>
    <t>Опора 9 ВЛ-6кВ ф.08.</t>
  </si>
  <si>
    <t>Канализационные очистные сооружения производительностью 200 м3/сут. д. Сайгатина</t>
  </si>
  <si>
    <t>Опора 13 ВЛ-6кВ ф.302.</t>
  </si>
  <si>
    <t xml:space="preserve"> бюджет муниципаль-ного образования (безвозмездные поступления в бюджет муниципального образования)</t>
  </si>
  <si>
    <t xml:space="preserve"> Сургутский район,                п.Тром-Аган</t>
  </si>
  <si>
    <t>Спортивный комплекс с универсальным игровым залом в г.п.Лянтор</t>
  </si>
  <si>
    <t xml:space="preserve"> Сургутский район, г.п. Лянтор</t>
  </si>
  <si>
    <t xml:space="preserve">Средняя общеобразовательная школа, пгт. Нижнесортымский (Общеобразовательная организация с универсальной безбарьерной средой) </t>
  </si>
  <si>
    <t>Сургутский район, п. Нижнесортымский</t>
  </si>
  <si>
    <t>в рамках концессионного соглашения</t>
  </si>
  <si>
    <t>Теплоснабжение - 1,4 Гкал/час; Водопотребление - 68,5 м3/сут</t>
  </si>
  <si>
    <t>ТП 35/6 кВ №322</t>
  </si>
  <si>
    <t xml:space="preserve">Средняя общеобразовательная школа в п. Солнечный (Общеобразовательная организация с универсальной безбарьерной средой) </t>
  </si>
  <si>
    <t>Сургутский район, п. Солнечный</t>
  </si>
  <si>
    <t>РП-ТП 10/0,4 кВ</t>
  </si>
  <si>
    <t>Детский сад на 300 мест в п. Нижнесортымский, микрорайон №8</t>
  </si>
  <si>
    <t>2016-2020</t>
  </si>
  <si>
    <t>Теплоснабжение - 0,748Гкал/час; Водопотребление - 33,04м3/сут; Электроснабжение - 270кВт.</t>
  </si>
  <si>
    <t>Ячейка 1,2 секций шин РУ-0,4 кВ ТП-6/0,4 кВ</t>
  </si>
  <si>
    <t>Детский сад, п. Солнечный</t>
  </si>
  <si>
    <t>Строительство автомобильной дороги г. Тюмень – п. Нижняя Тавда – пгт. Междуреченский – г. Урай – г. Нягань – пгт. Приобье на участке г. Тюмень – п. Нижняя Тавда – пгт. Междуреченский. II очередь: VIII пусковой комплекс Куминский – Тынкуль</t>
  </si>
  <si>
    <t>Кондинский район</t>
  </si>
  <si>
    <t>Государственная программа Ханты-Мансийского автононого округа - Югры «Современная транспортная система»</t>
  </si>
  <si>
    <t>Строительство автомобильной дороги г.Урай - п.Половинка</t>
  </si>
  <si>
    <t>Строительство подъездной автомобильной дороги к с.Ямки, 4,9 км</t>
  </si>
  <si>
    <t>Муниципальная программа  «Развитие транспортной системы Кондинского района на 2019-2025 годы и на период до 2030 года»</t>
  </si>
  <si>
    <t>Детский сад в пгт. Междуреченский</t>
  </si>
  <si>
    <t>Муниципальная программа «Развитие образования в Кондинском районе 
на 2019-2025 годы и на период до 2030 года»</t>
  </si>
  <si>
    <t>в стадии проектирования</t>
  </si>
  <si>
    <t>Устройство блочно-модульной твердотопливной котельной установки «Южная» пгт.Междуреченский</t>
  </si>
  <si>
    <t>Муниципальная программа «Развитие жилищно-коммунального комплекса и повышение энергетической эффективности в Кондинском районе на 2019-2025 годы и на период до 2030 года»</t>
  </si>
  <si>
    <t>Блочно - модульная котельная установка "Южная" мощьностью 10 МВт/час.</t>
  </si>
  <si>
    <t>Реконструкция школы с пристроем для размещений групп детского сада, п. Чантырья</t>
  </si>
  <si>
    <t>п. Чантырья</t>
  </si>
  <si>
    <t>Муниципальная программа «Развитие образования в Кондинском районе на 2019-2025 годы и на период до 2030 годов»</t>
  </si>
  <si>
    <t>Реконструкция школы с пристроем для размещений групп детского сада, п. Половинка</t>
  </si>
  <si>
    <t>п. Половинка</t>
  </si>
  <si>
    <t>Школа-детский сад в д. Ушья (на 80 учащ./40 мест)</t>
  </si>
  <si>
    <t>Муниципальная программа «Обеспечение доступным  и комфортным жильем жителей Кондинского района на 2019-2025 годы и на период до 2030 годов»</t>
  </si>
  <si>
    <t xml:space="preserve">№ п/п </t>
  </si>
  <si>
    <t xml:space="preserve">Наименование объекта </t>
  </si>
  <si>
    <t xml:space="preserve">Месторасположение </t>
  </si>
  <si>
    <t xml:space="preserve">Вид работ (строительство/ реконструкция) </t>
  </si>
  <si>
    <t xml:space="preserve">Этап (проектирование/строительство) </t>
  </si>
  <si>
    <t xml:space="preserve">Планируемые сроки строительства/ реконструкции </t>
  </si>
  <si>
    <t xml:space="preserve">Размер планируемых средств на реализацию проекта &lt;*&gt; (строительства/ реконструкции) </t>
  </si>
  <si>
    <t xml:space="preserve">Источник финансирования </t>
  </si>
  <si>
    <t xml:space="preserve">Наименование документа, которым предусмотрено создание объекта (строительство/реконструкция) </t>
  </si>
  <si>
    <t xml:space="preserve">Мощность ресурсов (электроэнергия, газ, водопотребление), потребляемая объектом </t>
  </si>
  <si>
    <t>Строительство объектов инженерной инфраструктуры в целях обеспечения инженерной подготовки земельных участков, предназначенных  для жилищного строительства</t>
  </si>
  <si>
    <t>город Мегион</t>
  </si>
  <si>
    <t>2019 год – 8 274 тыс. рублей;</t>
  </si>
  <si>
    <t>2020 год – 23 708,82 тыс. рублей;</t>
  </si>
  <si>
    <t>2021 год – 37 206,7 тыс. рублей</t>
  </si>
  <si>
    <t>Бюджет автономного округа</t>
  </si>
  <si>
    <t xml:space="preserve">Государственная программа  ХМАО – Югры «Развитие жилищной сферы» </t>
  </si>
  <si>
    <t>(постановление Правительства ХМАО – Югры ОТ 05.10.2018 №346-п)</t>
  </si>
  <si>
    <t>Сети теплоснабжения – 817 п.м.,</t>
  </si>
  <si>
    <t>сети водоснабжения – 771 п.м.</t>
  </si>
  <si>
    <t>Строительство  мемориального комплекса «Аллея славы»</t>
  </si>
  <si>
    <t>100,0 тыс. рублей</t>
  </si>
  <si>
    <t>Муниципальная программа «Формирование современной городской среды на городского округа город Мегион на 2019 – 2025 годы»</t>
  </si>
  <si>
    <t>Обустройство входной группы для беспрепятственного  доступа маломобильных  групп населения: Здание МБДОУ ДС №5 «Крепыш»  по ул. Советская 8,  город Мегион</t>
  </si>
  <si>
    <t xml:space="preserve">566,5 тыс. рублей </t>
  </si>
  <si>
    <t xml:space="preserve">Муниципальная программа «Формирование доступной среды для инвалидов и других маломобильных групп населения на территории городского округа город Мегион на 2019 – 2025 годы»  </t>
  </si>
  <si>
    <t>Спортивный центр с универсальным игровым залом и плоскостными сооружениями в г.Мегионе</t>
  </si>
  <si>
    <t xml:space="preserve">город Мегион  </t>
  </si>
  <si>
    <t>151 335,0 тыс. рублей</t>
  </si>
  <si>
    <t>Государственная программа  ХМАО – Югры «Развитие физической культуры и спорта в Ханты-Мансийском автономном округе - Югре на 2018-2025 годы и на период до 2030 года»</t>
  </si>
  <si>
    <t>Муниципальная программа «Развитие физической культуры и спорта в муниципальном образовании город Мегион на 2019–2025 годы»</t>
  </si>
  <si>
    <t>144/3 233,3/12 695,0 чел. в час/м²/м²</t>
  </si>
  <si>
    <t>«Школа на 300 учащихся в п.Высокий » (ул.Свободы) (Общеобразовательная организация с универсальной безбарьерной средой)</t>
  </si>
  <si>
    <t>городской округ город Мегион, поселок городского типа Высокий</t>
  </si>
  <si>
    <t>Внебюджетные источники (МЧП)</t>
  </si>
  <si>
    <t xml:space="preserve">Государственная программа ХМАО – Югры «Развитие образования Югре на 2018-2025 годы и на период до 2030 года» </t>
  </si>
  <si>
    <t>Муниципальная программа «Развитие системы образования и молодежной политики городского округа город Мегион на 2019–2025 годы»</t>
  </si>
  <si>
    <t xml:space="preserve">Электроэнергия – 114,65 кВт, </t>
  </si>
  <si>
    <t>газоснабжение – 0,</t>
  </si>
  <si>
    <t>водопотребление – 0,34 л/с***</t>
  </si>
  <si>
    <t xml:space="preserve">   Этап (проектирование/ строительство)   </t>
  </si>
  <si>
    <t>Коммунальное хозяйство</t>
  </si>
  <si>
    <t xml:space="preserve">Государственная программа Ханты-Мансийского автономного округа - Югры «Развитие жилищной сферы»
 Муниципальная программа муниципального образования город Нягань «Развитие жилищно-коммунального комплекса, энергосбережение и повышение энергетической эффективности в муниципальном образовании город Нягань »  </t>
  </si>
  <si>
    <t>Водопотребление - 2 301,12 м3/сут.(2031,12 на микрорайоны + 270,0 на пожаротушение). Общий расход газа ГСН1 - 739,5 нм3/ч (жилье); ГСН2 - 527,0 нм3/ч (жилье); ГСН3 - 637,5 нм3/ч; ГСН - 6273,6 нм3/ч (из них - 1771,6 - на жилье и 4502 нм3/ч - на котельные). Электроснабжение: расчетная мощность потребителей по микрорайонам:  мкр № 7 - 2002,4 кВт;  мкр. № 6 - 4950,1 кВт.</t>
  </si>
  <si>
    <t xml:space="preserve"> Жилые улицы, магистральные инженерные сети и инженерное обеспечение микрорайона №5 ж.р. Центральный  г.Нягань</t>
  </si>
  <si>
    <t>Питьевое водоснабжение г.Нягань (Корректировка РП и технологической схемы станции очистки воды) Полное развитие (2 этап)</t>
  </si>
  <si>
    <t>Проектирование, строительство</t>
  </si>
  <si>
    <t xml:space="preserve">Государственная программа Ханты-Мансийского автономного округа - Югры «Жилищно-коммунальный комплекс и городская среда»
 Муниципальная программа муниципального образования город Нягань «Развитие жилищно-коммунального комплекса, энергосбережение и повышение энергетической эффективности в муниципальном образовании город Нягань »  </t>
  </si>
  <si>
    <t>Теплопотребление- 0,4135 Гкал/ч;               Газопотребление - 382,20 нм3/ч;    мощность потребления электроэнергии - 689,7 кВт;       Водопотребление: Горячая вода - по пусковому комплексу 4169,1 Гкал;  при полном развитии -994,1 Гкал; всего 5163,2 Гкал. Питьевая вода: 5,83 тыс/м3 - по пусковому комплексу;  14,66 тыс.м3 - по полному развитию; всего 20,49 тыс.м3.  Электроэнергия: 3943,536 тыс.кВт/час - по пусковому комплексу; 1401,566 тыс.кВт/час - по полному развитию; всего:  5345,102 тыс.кВт/час.</t>
  </si>
  <si>
    <t>Реконструкция сетей водоснабжения и канализации в ж.р.Западный г.Нягань</t>
  </si>
  <si>
    <t xml:space="preserve"> Муниципальная программа муниципального образования город Нягань «Развитие жилищно-коммунального комплекса, энергосбережение и повышение энергетической эффективности в муниципальном образовании город Нягань »  </t>
  </si>
  <si>
    <t>Магистральная сеть водопровода расчитана на хозяйственно-питьевые нужды - 47,0 л/с, на пожаротушение - 50,0 л/с</t>
  </si>
  <si>
    <t xml:space="preserve"> Бытовая канализация г.Нягани ГКНС и КОС г. Нягань Ханты-Мансийского автономного округа-Югры с доведением производительности КОС до 27 тыс.м.куб./сут. (2этап)</t>
  </si>
  <si>
    <t>Электроэнергия - 9 909 270 кВт/год;  Водопотребление - 2 654 м3/год, Теплопотребление - 5334 Гкал/год</t>
  </si>
  <si>
    <t xml:space="preserve"> Обеспечение инженерной инфраструктурой индивидуальной жилой застройки в квартале 47, жилого района "Восточный", г.Нягань, 1 этап</t>
  </si>
  <si>
    <t xml:space="preserve">Электроэнергия - 24 354 кВт/час </t>
  </si>
  <si>
    <t>Культура и спорт</t>
  </si>
  <si>
    <t xml:space="preserve"> Крытый хоккейный корт в ж.р. "Центральный" г. Нягань</t>
  </si>
  <si>
    <t>г.Нягань</t>
  </si>
  <si>
    <t xml:space="preserve">Муниципальная программа муниципального образования город Нягань «Развитие физической культуры, спорта, молодежной политики и военно-патриотическое воспитание детей и молодежи на территории муниципального образования город Нягань» </t>
  </si>
  <si>
    <t>Расход газа на объект 9,3 м3/час</t>
  </si>
  <si>
    <t>Образование</t>
  </si>
  <si>
    <t>Средняя общеобразовательная школа в Восточном микрорайоне г. Нягани на 1125 мест (Общеобразовательная организация с углубленным изучением отдельных предметов с универсальной безбарьерной средой)</t>
  </si>
  <si>
    <t>Всего: 1 852,69 
2018 год – 0,0 
2019 год – 145,16 
2020 год – 145,16  
2021 год – 279,80 
2022 год – 282,57</t>
  </si>
  <si>
    <t>Государственная программа Ханты-Мансийского автономного округа – Югры «Развитие образования»
Муниципальная программа "Развитие системы образования в муниципальном образовании город Нягань"</t>
  </si>
  <si>
    <t>Будет определено проектом</t>
  </si>
  <si>
    <t>Детский сад на 300 мест в жилом районе «Восточный» (ООО «Литана»)</t>
  </si>
  <si>
    <t>Всего - 371,00,
в том числе:
с 2013 по 2015 – 186,00</t>
  </si>
  <si>
    <t>г. Нягань,  ж.р. Центральный</t>
  </si>
  <si>
    <t>2018-2019 гг. 339,090</t>
  </si>
  <si>
    <t>Дорожное строительство</t>
  </si>
  <si>
    <t>Государственная программа Ханты-Мансийского автономного округа - Югра «Современная транспортная система»
Муниципальная программа муниципального образования город Нягань «Развитие и содержание дорожно -транспортной сети в муниципальном образовании город Нягань»</t>
  </si>
  <si>
    <t>Автодорога по улице Интернациональной</t>
  </si>
  <si>
    <t>Муниципальная программа муниципального образования город Нягань «Развитие и содержание дорожно -транспортной сети в муниципальном образовании город Нягань»</t>
  </si>
  <si>
    <t>Электроэнергетика</t>
  </si>
  <si>
    <t>ЛЭП 10-0,4 кВ для электроснабжения многоквартирного жилого дома по ул. Речная, 91 в г. Нягань</t>
  </si>
  <si>
    <t>Собственные средства АО «ЮРЭСК».
Объем финансирования указан на 2019 год</t>
  </si>
  <si>
    <t>Инвестиционная программа АО «ЮРЭСК» на 2018-2022 гг., утвержденная приказом Департамента жилищно-коммунального комплекса и энергетики Ханты-Мансийского автономного округа-Югры №33-Пр-149 от 07.09.2018 г.</t>
  </si>
  <si>
    <t>0,45 км</t>
  </si>
  <si>
    <t>ЛЭП 0,4 кВ для электроснабжения жилых домов № 92, № 98 по ул. Пионерская в г. Нягань</t>
  </si>
  <si>
    <t>ЛЭП 0,4 кВ для электроснабжения жилого дома по улице Интернациональная, 124  в г. Нягань</t>
  </si>
  <si>
    <t>0,2 км</t>
  </si>
  <si>
    <t>ЛЭП 10-0,4 кВ для электроснабжения здания Администрации по ул. Загородных, 7 А в г. Нягани</t>
  </si>
  <si>
    <t>0,15 км</t>
  </si>
  <si>
    <t>ЛЭП-0,4 кВ для электроснабжения объектов в садовом массиве «Заречный» г. Нягань</t>
  </si>
  <si>
    <t>2,2 км</t>
  </si>
  <si>
    <t xml:space="preserve">КТП-10/0,4 кВ, ЛЭП-10-0,4 кВ для электроснабжения объектов СОК «Энергия» в промрайоне Южный г. Нягань  </t>
  </si>
  <si>
    <t>0,95 км, 
0,4 МВxА</t>
  </si>
  <si>
    <t>КТП 10/0,4 кВ, ЛЭП 10 кВ для электроснабжения многоквартирных жилых домов № 1,2,3,6,7,8 по проспекту Нефтяников 12, в г. Нягань</t>
  </si>
  <si>
    <t>1,8 км, 
0,8 МВxА</t>
  </si>
  <si>
    <t>КТП 10/0,4 кВ, ЛЭП 10-0,4 кВ для электроснабжения   ИЖС в микрорайонах № 5, 6, 7 жилого района «Центральный» в г. Нягань</t>
  </si>
  <si>
    <t>5,0 км, 
1,6 МВxА</t>
  </si>
  <si>
    <t>КТП 10/0,4 кВ, ЛЭП-10 кВ для электроснабжения жилых домов в микрорайоне №9 в г. Нягань</t>
  </si>
  <si>
    <t>0,2 км, 
0,8 МВxА</t>
  </si>
  <si>
    <t>КТП 10/0,4 кВ, ЛЭП 10-0,4 кВ для электроснабжения многоквартирных жилых домов по ул. Отрадная, 15, блокированной жилой застройки по ул. Московская, 7 г. Нягань</t>
  </si>
  <si>
    <t>1,3 км, 
2,0 МВxА</t>
  </si>
  <si>
    <t>КТП 10/0,4 кВ, ЛЭП 10 кВ для электроснабжения многоквартирного жилого дома по ул. Уральская, 67/1 в г. Нягань</t>
  </si>
  <si>
    <t>0,15 км, 
0,8 МВxА</t>
  </si>
  <si>
    <t xml:space="preserve"> КЛ 10 кВ взамен ВЛ-10 кВ в г. Нягань </t>
  </si>
  <si>
    <t>14,35 км</t>
  </si>
  <si>
    <t xml:space="preserve">ЛЭП 10 кВ в 10 микрорайоне г. Нягань </t>
  </si>
  <si>
    <t>Приобретение и реконструкция РП 10кВ  №16 с питающими, распределительными сетями электроснабжения и подстанциями г. Нягань</t>
  </si>
  <si>
    <t>Собственные средства АО "ЮТЭК-Региональные сети".
Объем финансирования указан на 2019 год</t>
  </si>
  <si>
    <t>Инвестиционная программа АО "ЮТЭК-Региональные сети".
Приказ Департамента ЖКК и энергетики ХМАО-Югры № 33-Пр-171 от 18.10.2018</t>
  </si>
  <si>
    <t xml:space="preserve"> - </t>
  </si>
  <si>
    <t>Приобретение и реконструкция РП 10кВ  №19 с питающими, распределительными сетями электроснабжения и подстанциями г. Нягань</t>
  </si>
  <si>
    <t>Инвестиционная программа АО "ЮТЭК-Региональные сети".
Приказ Департамента ЖКК и энергетики ХМАО-Югры № 33-Пр-171 от 18.10.2019</t>
  </si>
  <si>
    <t>Сети электроснабжения 10-0,4 кВ, ТП-10/0,4кВ в мкр."Западный" г.Нягань (1, 2, 3, 4 этап)</t>
  </si>
  <si>
    <t>Инвестиционная программа АО "ЮТЭК-Региональные сети".
Приказ Департамента ЖКК и энергетики ХМАО-Югры № 33-Пр-171 от 18.10.2020</t>
  </si>
  <si>
    <t>ЛЭП- 10 кВ с ТП 10/0,4 кВ, электроснабжение мкр. №10,13 г. Нягани*</t>
  </si>
  <si>
    <t>Инвестиционная программа АО "ЮТЭК-Региональные сети".
Приказ Департамента ЖКК и энергетики ХМАО-Югры № 33-Пр-171 от 18.10.2021</t>
  </si>
  <si>
    <t>ТП -10/0,4 кВ с подводящими кабельными сетями 10 кВ для электроснабжения проектируемой многоэтажной застройки в микрорайоне 3, участок №16, квартал "Звездный" жилого района "Центральный" на территории МО г.Нягань (1, 2 этап)</t>
  </si>
  <si>
    <t>Инвестиционная программа АО "ЮТЭК-Региональные сети".
Приказ Департамента ЖКК и энергетики ХМАО-Югры № 33-Пр-171 от 18.10.2022</t>
  </si>
  <si>
    <t>ЛЭП 10 кВ с ТП 10/0,4 кВ , электроснабжения квартала № 36 жилого района "Восточный" г.Нягань ТП  7 шт. для электроснабжения детского сада на 300 мест в квартале № 37 (1, 2 этап)*</t>
  </si>
  <si>
    <t>Инвестиционная программа АО "ЮТЭК-Региональные сети".
Приказ Департамента ЖКК и энергетики ХМАО-Югры № 33-Пр-171 от 18.10.2023</t>
  </si>
  <si>
    <t>Автоматизированная система контроля и учета электрической энергии бытовых потребителей на территории МО г.Нягань</t>
  </si>
  <si>
    <t>Инвестиционная программа АО "ЮТЭК-Региональные сети".
Приказ Департамента ЖКК и энергетики ХМАО-Югры № 33-Пр-171 от 18.10.2025</t>
  </si>
  <si>
    <t>Наружные сети электроснабжения многоквартирной жилой застройки (2 очередь) в микрорайоне № 4, жилой район "Центральный" в г. Нягань*</t>
  </si>
  <si>
    <t>Инвестиционная программа АО "ЮТЭК-Региональные сети".
Приказ Департамента ЖКК и энергетики ХМАО-Югры № 33-Пр-171 от 18.10.2026</t>
  </si>
  <si>
    <t>Наружные сети электроснабжения многоэтажной жилой застройки в микрорайоне № 5, жилой район "Центральный" в г. Нягань*</t>
  </si>
  <si>
    <t>Инвестиционная программа АО "ЮТЭК-Региональные сети".
Приказ Департамента ЖКК и энергетики ХМАО-Югры № 33-Пр-171 от 18.10.2027</t>
  </si>
  <si>
    <t>Сети электроснабжения 10 - 0,4 кВ для технологического присоединения потребителей МО г. Нягань</t>
  </si>
  <si>
    <t>Инвестиционная программа АО "ЮТЭК-Региональные сети".
Приказ Департамента ЖКК и энергетики ХМАО-Югры № 33-Пр-171 от 18.10.2029</t>
  </si>
  <si>
    <t>Сети электроснабжения 10-0,4 кВ для многоквартирного жилищного строительства  по адресу: г.Нягань,ул. Интернациональная, д.24, 34</t>
  </si>
  <si>
    <t>Инвестиционная программа АО "ЮТЭК-Региональные сети".
Приказ Департамента ЖКК и энергетики ХМАО-Югры № 33-Пр-171 от 18.10.2030</t>
  </si>
  <si>
    <t>Сети электроснабжения 0,4 кВ для многоквартирных жилых домов по адресу: г.Нягань, ул. Московская, 1</t>
  </si>
  <si>
    <t>Инвестиционная программа АО "ЮТЭК-Региональные сети".
Приказ Департамента ЖКК и энергетики ХМАО-Югры № 33-Пр-171 от 18.10.2031</t>
  </si>
  <si>
    <t>Сети электроснабжения 0,4 кВ для строительства многоквартирных жилых домов по адресу: г.Нягань, ул. Интернациональная, 121</t>
  </si>
  <si>
    <t>Инвестиционная программа АО "ЮТЭК-Региональные сети".
Приказ Департамента ЖКК и энергетики ХМАО-Югры № 33-Пр-171 от 18.10.2032</t>
  </si>
  <si>
    <t>Сети электроснабжения 0,4 кВ для многоквартирных жилых домов по адресу: г.Нягань, ул. Строительная. 1, 1А</t>
  </si>
  <si>
    <t>Инвестиционная программа АО "ЮТЭК-Региональные сети".
Приказ Департамента ЖКК и энергетики ХМАО-Югры № 33-Пр-171 от 18.10.2033</t>
  </si>
  <si>
    <t>Сети электроснабжения 0,4 кВ многоэтажного жилищного строительствао адресу: г.Нягань, ул. Киевская 20</t>
  </si>
  <si>
    <t>Инвестиционная программа АО "ЮТЭК-Региональные сети".
Приказ Департамента ЖКК и энергетики ХМАО-Югры № 33-Пр-171 от 18.10.2034</t>
  </si>
  <si>
    <t>Сети электроснабжения 0,4 кВ для среднеэтажной жилой застройки по адресу: г.Нягань, ул. Торговая, 6, 8</t>
  </si>
  <si>
    <t>Инвестиционная программа АО "ЮТЭК-Региональные сети".
Приказ Департамента ЖКК и энергетики ХМАО-Югры № 33-Пр-171 от 18.10.2035</t>
  </si>
  <si>
    <t>Сети электроснабжения 10-0,4 кВ с ТП 10/0,4 кВ для объекта "Реконструкция здания ДК «Геолог»", г. Нягань</t>
  </si>
  <si>
    <t>Инвестиционная программа АО "ЮТЭК-Региональные сети".
Приказ Департамента ЖКК и энергетики ХМАО-Югры № 33-Пр-171 от 18.10.2036</t>
  </si>
  <si>
    <t>Сети электроснабжения жилых домов ЛЭП 10/0,4 кВ  с ТП  2*630 кВА по ул. Приозерная г.Нягань</t>
  </si>
  <si>
    <t>Инвестиционная программа АО "ЮТЭК-Региональные сети".
Приказ Департамента ЖКК и энергетики ХМАО-Югры № 33-Пр-171 от 18.10.2037</t>
  </si>
  <si>
    <t>Вид работ</t>
  </si>
  <si>
    <t>(строительство/</t>
  </si>
  <si>
    <t>реконструкция)</t>
  </si>
  <si>
    <t>Этап</t>
  </si>
  <si>
    <t>(проектирование/строительство)</t>
  </si>
  <si>
    <t>Планируемые сроки строительства/</t>
  </si>
  <si>
    <t>реконструкции</t>
  </si>
  <si>
    <t>Размер средств на реализацию проекта, млн. руб.</t>
  </si>
  <si>
    <t>Мощность ресурсов (электро-энергия, газ, водо-потребление), потребляемая объектом</t>
  </si>
  <si>
    <t>Спортивный комплекс</t>
  </si>
  <si>
    <t xml:space="preserve">г. Покачи </t>
  </si>
  <si>
    <t>400 </t>
  </si>
  <si>
    <t>Средства инвестора</t>
  </si>
  <si>
    <t xml:space="preserve">Постановление администрации города Покачи от 31.10.2017 </t>
  </si>
  <si>
    <t>№ 1213</t>
  </si>
  <si>
    <t>«Об утверждении программы «Комплексное развитие социальной инфраструктуры город Покачи на 2018-2028 годы»</t>
  </si>
  <si>
    <t>-------</t>
  </si>
  <si>
    <t>Многоквартир-ный жилой дом</t>
  </si>
  <si>
    <t xml:space="preserve">г. Покачи, </t>
  </si>
  <si>
    <t>ул. Промышленная, д. 7</t>
  </si>
  <si>
    <t>~ 145 </t>
  </si>
  <si>
    <t xml:space="preserve">Постановление главы города Покачи </t>
  </si>
  <si>
    <t xml:space="preserve">от 27.02.2017 № 2 </t>
  </si>
  <si>
    <t>«Об утверждении проекта планировки совмещенного с проектом межевания 11 микрорайона города Покачи Ханты – Мансийского автономного округа – Югры»</t>
  </si>
  <si>
    <t>Мощность объекта</t>
  </si>
  <si>
    <t xml:space="preserve">Вид работ (строительство  /реконструкция)  </t>
  </si>
  <si>
    <t xml:space="preserve">Наименование документа, которым предусмотрено  создание объекта (строительство/реконструкция)
</t>
  </si>
  <si>
    <t>Мощность ресурсов (электроэнергия, газ, водопотребление) потребляемая объектом</t>
  </si>
  <si>
    <t>Комплекс «Школа -детский сад (330 учащихся/220 мест)» в 1 мкр.</t>
  </si>
  <si>
    <t>г.Пыть-Ях, мкр. №1 "Центральный"</t>
  </si>
  <si>
    <t>330/220 мест</t>
  </si>
  <si>
    <t>Постановление Правительства ХМАО - Югры от 09.10.2013 № 413-п (ред. от 17.11.2017) "О государственной программе Ханты-Мансийского автономного округа - Югры "Развитие образования в Ханты-Мансийском автономном округе - Югре на 2016 - 2020 годы".
Постановление администрации города от 13.12.2017 № 334-па Об утверждении муниципальной программы «Развитие образования в муниципальном образовании городской округ город Пыть-Ях на 2018- 2025 на период  до 2030 года».                                                                                                С 01.01.2019 года: Государственная программа Ханты-Мансийского автономного округа №338-п от 5 октября 2018 года "Развитие образования», Муниципальная программа «Развитие образования в городе Пыть-Яхе» (постановление администрации города )</t>
  </si>
  <si>
    <t>Электроэнергия -753,19 кВт;  вода -41,06 куб.м.в сутки</t>
  </si>
  <si>
    <t xml:space="preserve">  Объекты коммунальной инфраструктуры</t>
  </si>
  <si>
    <t>Реконструкция ВОС-1 (II очередь)</t>
  </si>
  <si>
    <t xml:space="preserve">г. Пыть-Ях
</t>
  </si>
  <si>
    <t>4,5 тыс. м. кб./сут</t>
  </si>
  <si>
    <t xml:space="preserve">Постановление Правительства ХМАО-Югры от 9 октября 2013 года № 423-п «О государственной программе Ханты-Мансийского автономного округа – Югры «Развитие жилищно-коммунального комплекса и повышение энергетической эффективности в Ханты-Мансийском автономном округе – Югре на 2016 – 2020 годы» (изм. от 10.11.2017 №450-п). Постановление администрации города от 13.12.2017 № 335-па Об утверждении муниципальной программы «Развитие жилищно-коммунального комплексаи повышение энергетической эффективности в муниципальном образовании городской округ город Пыть-Ях на 2018 – 2025 годы и на период до 2030 года».                                               С 01.01.2019: Государственная программа Ханты-Мансийского автономного округа – Югры от 05.10.2018 года № 347-п «Жилищно-коммунальный комплекс и городская среда».Муниципальная программа «Жилищно-коммунальный комплекс и городская среда города Пыть-Яха» (постановление администрации города от 13.12.2018 №444-па).
  </t>
  </si>
  <si>
    <t>441,4кВт.</t>
  </si>
  <si>
    <t>Вид работ (строительство /реконструкция)</t>
  </si>
  <si>
    <t>Этап (проектирование /строительство)</t>
  </si>
  <si>
    <t>Планируемые сроки строительства /реконструкции</t>
  </si>
  <si>
    <t>Размер планируемых средств на реализацию проекта &lt;*&gt; (строительства /реконструкции)</t>
  </si>
  <si>
    <t>Наименование документа, которым предусмотрено создание объекта (строительство /реконструкция)</t>
  </si>
  <si>
    <t>Реконструкция. Автомобильная дорога по улице №1-12, участок №2 автодороги от улицы №3 до улицы №11 (ул. Новая) 1 этап</t>
  </si>
  <si>
    <t>ВСЕГО – 92759,6 тыс.руб. (в том числе бюджет ХМАО -85271,5 тыс.руб.; бюджет МО – 7488,1 тыс.руб.)</t>
  </si>
  <si>
    <t>окружной бюджет, бюджет города Радужный</t>
  </si>
  <si>
    <t>Протяженность:</t>
  </si>
  <si>
    <t>1этап -0,624 км</t>
  </si>
  <si>
    <t>2015-2019</t>
  </si>
  <si>
    <t>ВСЕГО – 57118,21 тыс.руб. (в том числе бюджет ХМАО -44144,69 тыс.руб.; бюджет МО-12973,52 тыс.руб.)</t>
  </si>
  <si>
    <t xml:space="preserve">Постановление Правительства ХМАО - Югры от 30 ноября 2018 г. N 450-п "Об Адресной инвестиционной программе Ханты-Мансийского автономного округа - Югры на 2019 год и на плановый период 2020 и 2021 годов""; Государственная программа Ханты-Мансийского автономного округа - Югры "Развитие жилищной сферы" Подпрограмма II "Содействие развитию жилищного строительства ;   Муниципальная программа «Обеспечение доступным и комфортным жильем жителей города Радужный в 2019-2025 годах и на период до 2030 года»                           </t>
  </si>
  <si>
    <t>Всего -1,017км    1этап -0,618км,                                     2этап- 0,230км,                                          3этап-0,169км.</t>
  </si>
  <si>
    <t xml:space="preserve">Реконструкция больничного комплекса на 235 коек и 665 посещений в смену в г. Советский Советского района. Второй и третий этапы строительства </t>
  </si>
  <si>
    <t>г. Советский Советского района</t>
  </si>
  <si>
    <t>1 103 595,86         (на 2019 год: - 285000,0 т.р.)</t>
  </si>
  <si>
    <t xml:space="preserve"> Разрешение на стр-во  №RU 86506106-016 от 24.03.2014 г., Разрешение на стр-во  №RU 86506106 - 017 от 24.03.2014 г.,</t>
  </si>
  <si>
    <t>электроэнергия 878,05 кВт, водопотребление 42,93,  тепловая энергия 2 079 540 ккал/ча</t>
  </si>
  <si>
    <t>Строительство автомобильной дороги пгт.Коммунистический - п.Унъюган</t>
  </si>
  <si>
    <t>пгт.Коммунистический</t>
  </si>
  <si>
    <t>4 997 963,7         (2019 - 1 984 988,9)</t>
  </si>
  <si>
    <t>Программа «Сотрудничество»</t>
  </si>
  <si>
    <t>Постановление Правительства Ханты-Мансийского автономного округа - Югры от 9 октября 2013 года № 418-п «О государственной программе Ханты-Мансийского автономного округа-Югры «Развитие транспортной системы Ханты-Мансийского автономного округа-Югры на 2018-2025 годы и на период до 2030 года», «Подпрограмма VI «Дорожное хозяйство» п.6.1.2.1.</t>
  </si>
  <si>
    <t>Децентрализация системы теплоснабжения г.п.Коммунистический, путем разноса 2-х контуров теплоснабжения (блоков мощностью по 2МВт каждый)  блочно-модульной котельной №26, общей проектной мощностью 8 МВт.</t>
  </si>
  <si>
    <t>Уд.Матросова – 4 МВт;</t>
  </si>
  <si>
    <t>ул.Медиков – 2 МВт; ул.Тюменская – 2 МВт.</t>
  </si>
  <si>
    <t>Проектирование/строительство</t>
  </si>
  <si>
    <t>15 000 000,00</t>
  </si>
  <si>
    <t>Средства предприятия, с последующим возмещением из бюджета МО, с участием бюджета ХМАО-Югры. Плановый период 2019г.</t>
  </si>
  <si>
    <t>Постановление администрации Советского района от 30.09.2016 №1871 «О муниципальной программе «Развитие жилищно - коммунального комплекса Советского района на 2017-2020 годы»</t>
  </si>
  <si>
    <t>Расход условного топлива на производство 1 Гкал – 158,73 кг.у.т.</t>
  </si>
  <si>
    <t>Удельное энергопотребление котельной на выработку 1 Гкал. – 20,78 КВт-час.</t>
  </si>
  <si>
    <t>Наименование объектов инфраструктуры</t>
  </si>
  <si>
    <t>Наименование Объекта</t>
  </si>
  <si>
    <t>Этап (проектирование/строительсво)</t>
  </si>
  <si>
    <t>Размер планируемых средств на реализацию проекта (строительства/реконструкции), тыс. руб.</t>
  </si>
  <si>
    <t>Социальный эффект, чел.</t>
  </si>
  <si>
    <t>Бюджетный эффект, тыс. руб.</t>
  </si>
  <si>
    <t>Экономический эффект, тыс. руб.</t>
  </si>
  <si>
    <t>Информация о ближайших точках подключения к объектам энергетической и коммунальной инфраструктуры</t>
  </si>
  <si>
    <t> Школа - детский сад N 1 в микрорайоне 38 (100 учащ./200 мест)</t>
  </si>
  <si>
    <t xml:space="preserve">г. Сургут, мкр-н 38 </t>
  </si>
  <si>
    <t> строительство</t>
  </si>
  <si>
    <t> 733 012</t>
  </si>
  <si>
    <t>государственная программа «Развитие образования»</t>
  </si>
  <si>
    <t> -</t>
  </si>
  <si>
    <t> 100 учащихся, 200 воспитанников</t>
  </si>
  <si>
    <t>Технические условия получены застройщиком, точки подключения определены</t>
  </si>
  <si>
    <t xml:space="preserve"> Средняя общеобразовательная школа в микрорайоне 20А г. Сургута </t>
  </si>
  <si>
    <t>г. Сургут, мкр-н 20А</t>
  </si>
  <si>
    <t>1 308 438</t>
  </si>
  <si>
    <t>1500 мест</t>
  </si>
  <si>
    <t xml:space="preserve">Средняя общеобразовательная школа в микрорайоне 42 г. Сургута </t>
  </si>
  <si>
    <t>г. Сургут, мкр-н 42</t>
  </si>
  <si>
    <t>1 148 700</t>
  </si>
  <si>
    <t>900 учащихся</t>
  </si>
  <si>
    <t>Детский сад в микрорайоне 42 г. Сургута</t>
  </si>
  <si>
    <t>300 учащихся</t>
  </si>
  <si>
    <t>Средняя общеобразовательная школа N 9 в микрорайоне 39 г. Сургута. Блок 2</t>
  </si>
  <si>
    <t>Предложение ООО «Инвестстройцентр» о частной концессионной инициативе по реализации проекта размещено в сети «Интернет» (torgi.gov)</t>
  </si>
  <si>
    <t>1 215 500</t>
  </si>
  <si>
    <t>внебюджетные источники (концессионное соглашение)</t>
  </si>
  <si>
    <t>1,113 Гкал/ч, 538 кВт</t>
  </si>
  <si>
    <t>550 учащихся</t>
  </si>
  <si>
    <t>Точки подключения определены, технические условия имеются</t>
  </si>
  <si>
    <t>Средняя общеобразовательная школа в микрорайоне 38 г. Сургута</t>
  </si>
  <si>
    <t>г. Сургут, мкр-н 38</t>
  </si>
  <si>
    <t>2 464 600</t>
  </si>
  <si>
    <t>3,75 ГКал/час, 1900 кВт</t>
  </si>
  <si>
    <t>1500 учащихся</t>
  </si>
  <si>
    <t>Средняя общеобразовательная школа в микрорайоне 34 г. Сургута</t>
  </si>
  <si>
    <t>г. Сургут, мкр-н 34</t>
  </si>
  <si>
    <t>1,48 Гкал/ч</t>
  </si>
  <si>
    <t>Размер планируемых средств на реализацию проекта* (строительства/ реконструкции) 2019-2021 годы в тыс.руб.</t>
  </si>
  <si>
    <t>Информация о ближайщих точках подключения к объектам энергетической и коммунальной инфраструктуры</t>
  </si>
  <si>
    <t>Электроснабжение</t>
  </si>
  <si>
    <t>Газоснабжение</t>
  </si>
  <si>
    <t>Водоснабжение</t>
  </si>
  <si>
    <t>Теплоснабжение</t>
  </si>
  <si>
    <t>Канализация</t>
  </si>
  <si>
    <t>Дорожное хозяйство (дорожные фонды)</t>
  </si>
  <si>
    <t>2018-2021</t>
  </si>
  <si>
    <t>Муниципальная программа "Организация дорожной деятельности, транспортного обслуживания и связи в Сургутском районе" утверждена постановлением администрации Сургутского района от 19.12.2013 №5596, Подпрограмма "Развитие, совершенствование автомобильных дорог общего пользования местного значения и улично-дорожной сети Сургутского района", Основное мероприятие "Организация процесса реализации бюджетных инвестиций в объекты капитального строительства и реконструкции автомобильных дорог и улично-дорожной сети Сургутского района"</t>
  </si>
  <si>
    <t>Проезд  к школе на 1100 учащихся в  п.Солнечный</t>
  </si>
  <si>
    <t>Жилищно-коммунальное  хозяйство</t>
  </si>
  <si>
    <t>2020-2021</t>
  </si>
  <si>
    <t>Муниципальная программа "Совершенствование жилищно-коммунального хозяйства в Сургутском районе"  утверждена постановлением администрации Сургутского района от 19.12.2013 №5591, Подпрограмма "Организация электро-, тепло-, газо- и водоснабжения, водоотведения в пределах полномочий, установленных законодательством, а также полномочий, переданных в соответствии с заключенными соглашениями", Основное мероприятие "Организация и осуществление мероприятий, направленных на модернизацию и реформирование жилищно-коммунального комплекса Сургутского района"</t>
  </si>
  <si>
    <t>ВК (котельная)</t>
  </si>
  <si>
    <t>Реконструкция сетей водоснабжения д.Сайгатина</t>
  </si>
  <si>
    <t>Сургутский район, д. Сайгатина</t>
  </si>
  <si>
    <t>Автоматзированная комплектно-блочная котельная мощностью 6 мВТ в с.п.Нижнесортымский</t>
  </si>
  <si>
    <t>существующие магистральные сети холодного водоснабжения в ВК-9</t>
  </si>
  <si>
    <t>проектируемая автономная блочно-модульная котельная</t>
  </si>
  <si>
    <t>существующая внутриквартальная канализационная сеть мкр №6, колодец КК-1</t>
  </si>
  <si>
    <t>существующие сети водоснабжения</t>
  </si>
  <si>
    <t>существующие сети теплоснабжения</t>
  </si>
  <si>
    <t>канализационный колодец</t>
  </si>
  <si>
    <t>магистральные сети теплоснабжения УТ-5</t>
  </si>
  <si>
    <t>существующий канализационный колодец КК-1</t>
  </si>
  <si>
    <t>Постановление администрации Сургутского района от 27.04.2017 №1251 "Об утверждении плана мероприятий (дорожная карта) по строительству объекта "Канализационные очистные сооружения производительностью 200 м3/сут. с. Локосово" и плана мероприятий (дорожная карта) по строительству объекта "Канализационные очистные сооружения производительностью 200 м3/сут. д. Сайгатина", Муниципальная программа "Совершенствование жилищно-коммунального хозяйства в Сургутском районе"  утверждена постановлением администрации Сургутского района от 19.12.2013 №5591</t>
  </si>
  <si>
    <t>Существующие сети ВО</t>
  </si>
  <si>
    <t>Реконструкция (техническое перевооружение) котельной №1 перевод работы котельной с жидкого (нефтяного) топлива на сжиженный углеводородный газ (СУГ) в п.Высокий Мыс Сургутский район</t>
  </si>
  <si>
    <t xml:space="preserve"> Муниципальная программа "Совершенствование жилищно-коммунального хозяйства в Сургутском районе"  утверждена постановлением администрации Сургутского района от 19.12.2013 №5591</t>
  </si>
  <si>
    <t>3,6 Гкал/ч</t>
  </si>
  <si>
    <t>Существующие сети ЭС</t>
  </si>
  <si>
    <t>Существующие сети ВС</t>
  </si>
  <si>
    <t>Существующие сети ТС</t>
  </si>
  <si>
    <t>Реконструкция котельной д.Лямина с переводом работы котлов на газообразное топливо</t>
  </si>
  <si>
    <t xml:space="preserve"> Сургутский район,                    д. Лямина</t>
  </si>
  <si>
    <t>8,6 Гкал/ч</t>
  </si>
  <si>
    <t>Реконструкция котельной с.Сытомино с переводом работы котлов на газообразное топливо</t>
  </si>
  <si>
    <t xml:space="preserve"> Сургутский район,                   с. Сытомино</t>
  </si>
  <si>
    <t>Внешнее электроснабжение объектов индивидуального жилищного строительства в п.Высокий Мыс с.п.Тундрино (1 очередь)</t>
  </si>
  <si>
    <t xml:space="preserve">2*630 кВА </t>
  </si>
  <si>
    <t>ТП-6/04 кВ №2</t>
  </si>
  <si>
    <t>Культура и кинематография</t>
  </si>
  <si>
    <t>Муниципальная программа "Культура Сургутского района" утверждена постановлением администрации Сургутского района от 19.12.2013 №5597 Подпрограмма "Строительство и капитальный ремонт объектов культуры"</t>
  </si>
  <si>
    <t>РП-ТП №12; ТП№3</t>
  </si>
  <si>
    <t>ТК-6 по ул. Толстого</t>
  </si>
  <si>
    <t>Котельная № 17 по ул.  Набережная ,1</t>
  </si>
  <si>
    <t>проектируемый коллектор по ул. Лесная в КК1</t>
  </si>
  <si>
    <t xml:space="preserve"> бюджет муниципального образования (безвозмездные поступления в бюджет муниципального образования)</t>
  </si>
  <si>
    <t>РУ-0,4 кВ ТП-400 кВ № 2</t>
  </si>
  <si>
    <t>ВОС-250 м3/сут.</t>
  </si>
  <si>
    <t>ТК сущ.</t>
  </si>
  <si>
    <t>КК сущ.</t>
  </si>
  <si>
    <t>Физическая культура и спорт</t>
  </si>
  <si>
    <t>Муниципальная программа "Физическая культура, спорт и молодежная политика Сургутского района" утверждена постановлением администрации Сургутского района от 19.12.2013 №5595 Подпрограмма "Строительство и капитальный ремонт объектов физической культуры, спорта и молодежной политики", Основное мероприятие "Строительство объектов физической культуры, спорта и молодежной политики"</t>
  </si>
  <si>
    <t>максимальная мощность ЭПУ объекта - 85,5 кВт</t>
  </si>
  <si>
    <t>точка присоединения- КТПБ - 10/0,4 кВ № 125</t>
  </si>
  <si>
    <t>ТК-1</t>
  </si>
  <si>
    <t>канализационный колодец КК15</t>
  </si>
  <si>
    <t>РУ-0,4 кВ ТП-10/0,4 кВ №36а 2х630 кВА</t>
  </si>
  <si>
    <t>ТК-20М</t>
  </si>
  <si>
    <t>КК №1259</t>
  </si>
  <si>
    <t>Муниципальная программа "Образование Сургутского района" утверждена постановлением администрации Сургутского района от 19.12.2013 №5588 Подпрограмма "Строительство и капитальный ремонт объектов в сфере образования"</t>
  </si>
  <si>
    <t>На учстке от ВОС-3200 до НП-4 (ГКНС)</t>
  </si>
  <si>
    <t>На участке от МТК 10 до ЦТП №6</t>
  </si>
  <si>
    <t>ВС сущ</t>
  </si>
  <si>
    <t>ТС сущ</t>
  </si>
  <si>
    <t>КК сущ</t>
  </si>
  <si>
    <t>МСВ сущ</t>
  </si>
  <si>
    <t>МТС сущ</t>
  </si>
  <si>
    <t>КК-1</t>
  </si>
  <si>
    <t>КК проект</t>
  </si>
  <si>
    <t>Размер планируемых средств на реализацию проекта (*) (строительства/реконструкции) тыс. руб.</t>
  </si>
  <si>
    <t>2011 -2019</t>
  </si>
  <si>
    <t xml:space="preserve">Бюджет округа </t>
  </si>
  <si>
    <t>Государственная программа автономного округа «Обеспечение доступным и комфортным жильем жителей Ханты-Мансийского автономного округа – Югры в 2016-2020 года.,   Муниципальная программа «Проектирование и строительство инженерных систем коммунальной инфраструктуры в городе Урай» на 2014-2020 годы</t>
  </si>
  <si>
    <t xml:space="preserve">Местный бюджет </t>
  </si>
  <si>
    <t>Крытый каток</t>
  </si>
  <si>
    <t xml:space="preserve">Привлеченные средства (от хозяйствующих субъектов, осуществляющих деятельность на территории автономного округа)
</t>
  </si>
  <si>
    <t>Муниципальная программа «Развитие физической культуры, спорта и туризма в городе Урай» на 2016-2018 годы (постановление администрации города Урай от 02.10.2015 №3242)</t>
  </si>
  <si>
    <t>3977,3 м2                                                                     50 чел/смену (холодное водоснабжение - 3,65 м3/сут.; горячее водоснабжение - 5,11 м3/сут.; водоотведение 8,76 м3/сут; расход тепла - 575,90 кВт.</t>
  </si>
  <si>
    <t xml:space="preserve">Место располо-жения </t>
  </si>
  <si>
    <t xml:space="preserve">Вид работ (строительство /реконструк-ция) </t>
  </si>
  <si>
    <t xml:space="preserve">Этап (проектирова-ние /строительство) </t>
  </si>
  <si>
    <t xml:space="preserve">Планируемые сроки строительства /реконст-рукции </t>
  </si>
  <si>
    <t>Размер планируемых средств на реализацию проекта &lt;*&gt; (строительства /реконструк-ции), млн.руб.</t>
  </si>
  <si>
    <t xml:space="preserve">Источник финансирова-ния </t>
  </si>
  <si>
    <t xml:space="preserve">Наименование документа, которым предусмотрено создание объекта (строительство /реконструк-ция) </t>
  </si>
  <si>
    <t xml:space="preserve">Мощность ресурсов (электроэнергия, газ, водопотребление), потребляе-мая объектом </t>
  </si>
  <si>
    <t>Электроснабжение объектов Школа мкр. "Учхоз", детский сад мкр. Учхоз. КЛ-10 кВ</t>
  </si>
  <si>
    <t xml:space="preserve">Внебюджетные средства </t>
  </si>
  <si>
    <t>Инвестиционная программа МП "ХМГЭС"</t>
  </si>
  <si>
    <t>1666 кВт</t>
  </si>
  <si>
    <t>Строительство сетей 0,4 кВ для электроснабжения объекта Школа мкр. "Учхоз", детский сад мкр. Учхоз</t>
  </si>
  <si>
    <t>Электроснабжение объектов Школа мкр. "Учхоз", детский сад мкр. Учхоз. ТП-10/0,4 кВ (тип 2БКТП-1250 кВА)</t>
  </si>
  <si>
    <t>Строительство отходящих линий и ТП от  ПС-110/10 кВ "ГИБДД". КЛ-10 кВ</t>
  </si>
  <si>
    <t>Перевод нагрузок на ПС-110/10 кВ "Пойма". КЛ-10 кВ (III -этап)</t>
  </si>
  <si>
    <t>Реконструкция сетей ТП-10/0,4 кВ. СОТ "Движенец", СОТ "Авиатор", СОТ "Геолог", СОТ "Родник".</t>
  </si>
  <si>
    <t xml:space="preserve">Реконструкция ТП №2013 </t>
  </si>
  <si>
    <t xml:space="preserve">Реконструкция ТП №303 </t>
  </si>
  <si>
    <t xml:space="preserve">Реконструкция ТП №304 </t>
  </si>
  <si>
    <t xml:space="preserve">Реконструкция ТП-10/0,4 кВ. КНС по ул. К. Маркса. </t>
  </si>
  <si>
    <t>Строительство отходящей ВЛ-35 кВ от ПС-110/35/10 кВ "ГИБДД" для электроснабжения объекта "Дом приемов губернатора"</t>
  </si>
  <si>
    <t>4950 кВт</t>
  </si>
  <si>
    <t>Строительство ПС-35/10 кВ  "Дом приемов губернатора"</t>
  </si>
  <si>
    <t>Реконструкция ТП №1103</t>
  </si>
  <si>
    <t>Реконструкция ТП №1110</t>
  </si>
  <si>
    <t xml:space="preserve">Реконструкция ТП №1202 </t>
  </si>
  <si>
    <t xml:space="preserve">Реконструкция ТП №2412 </t>
  </si>
  <si>
    <t xml:space="preserve">Реконструкция ТП №2502 </t>
  </si>
  <si>
    <t>Расширение оснащения электрических сетей средствами АИИС КУЭ</t>
  </si>
  <si>
    <t>"Инженерные сети микрорайона "Восточный" 2 этап 2БКРП-1250 кВА.</t>
  </si>
  <si>
    <t>Строительство сетей 10 кВ от ПП-10 кВ "АБЗ" до проетируемой РП-10 кВ микрорайон "Восточный"</t>
  </si>
  <si>
    <t>Строительство сетей 10 кВ для электроснабжения комплекса зданий всемирной шахматной олимпиады 2020г.</t>
  </si>
  <si>
    <t>1120 кВт</t>
  </si>
  <si>
    <t>Строительство сетей 0,4 кВ для электроснабж. комплекса зданий всемирной шахматной олимпиады 2020г.</t>
  </si>
  <si>
    <t>Строительство 2БКТП-1250 кВА для электроснабж. комплекса зданий всемирной шахматной олимпиады 2020г.</t>
  </si>
  <si>
    <t>Сети внешнего электроснабжения мкр. "Западный". КЛ-10 кВ</t>
  </si>
  <si>
    <t>952 кВт</t>
  </si>
  <si>
    <t>Сети внешнего электроснабжения мкр. "Западный". ТП-10/0,4 кВ (тип  2БКТП2х1000 кВА)</t>
  </si>
  <si>
    <t>Модернизация инженерных сетей от ТК ул. Дунина Горгавича 3 - Котельная № 9 - ТК ул.Чехова,74 ( на участке Строителей,71-ул.Дунина Горкавича, 2)</t>
  </si>
  <si>
    <t>от ТК ул. Дунина Горгавича 3 - Котельная № 9 - ТК ул.Чехова,74 ( на участке Строителей,71-ул.Дунина Горкавича, 2</t>
  </si>
  <si>
    <t>III -кв.2019г</t>
  </si>
  <si>
    <t>Внебюджетные средства</t>
  </si>
  <si>
    <t xml:space="preserve">Приказ ДЖКК и энергетики по ХМАО-Югре № 193-П от 30.11.2017г </t>
  </si>
  <si>
    <t>Размер планируемых средств на реализацию проекта &lt;**&gt; (строительства/реконструкции), тыс. руб.</t>
  </si>
  <si>
    <t xml:space="preserve">Школа на 1125 мест (Общеобразовательная организация с универсальной безбарьерной средой) </t>
  </si>
  <si>
    <t>ХМАО-Югра, г. Когалым, ул. Сибирская,</t>
  </si>
  <si>
    <t>86:17:0011601:576</t>
  </si>
  <si>
    <t>Постановление Правительства ХМАО - Югры от 05.10.2018 N 338-п «О государственной программе Ханты-Мансийского автономного округа – Югры «Развитие образования»</t>
  </si>
  <si>
    <t xml:space="preserve"> Постановление Администрации города Когалыма от 11.10.2013 №2899 «Об утверждении муниципальной программы «Развитие образования в городе Когалыме»</t>
  </si>
  <si>
    <t>окружной бюджет</t>
  </si>
  <si>
    <r>
      <t xml:space="preserve">Водопотребление - 972,24 м3/сут. (702,24 на микрорайон + 270,0 на пожаротушение). Электроснабжение: расчетная мощность потребителей на мкр.№ 5 - 2637,1 кВт. Общий расход </t>
    </r>
    <r>
      <rPr>
        <b/>
        <sz val="14"/>
        <color theme="1"/>
        <rFont val="Times New Roman"/>
        <family val="1"/>
        <charset val="204"/>
      </rPr>
      <t>газа</t>
    </r>
    <r>
      <rPr>
        <sz val="14"/>
        <color theme="1"/>
        <rFont val="Times New Roman"/>
        <family val="1"/>
        <charset val="204"/>
      </rPr>
      <t xml:space="preserve"> ГСН1 - 255,0 нм3/ч (жилье); ГСН2 - 1023,8 нм3/ч (жилье- 986 нм3/ч; котельная №4 на очистных сооружениях - 37,8 нм3/ч); ГСН - 7117,8 нм3/ч (из них - 3145,0 - на жилье с учетом 5,6,7 микрорайонов и 3972,8 нм3/ч - на котельные). </t>
    </r>
  </si>
  <si>
    <r>
      <t>Постановление Правительства ХМАО - Югры от 30 ноября 2018 г. N 450-п "Об Адресной инвестиционной</t>
    </r>
    <r>
      <rPr>
        <sz val="14"/>
        <color rgb="FF22272F"/>
        <rFont val="Times New Roman"/>
        <family val="1"/>
        <charset val="204"/>
      </rPr>
      <t xml:space="preserve"> программе Ханты-Мансийского автономного округа - Югры на 2019 год и на плановый период 2020 и 2021 годов</t>
    </r>
    <r>
      <rPr>
        <sz val="14"/>
        <color rgb="FFFF0000"/>
        <rFont val="Times New Roman"/>
        <family val="1"/>
        <charset val="204"/>
      </rPr>
      <t xml:space="preserve">", </t>
    </r>
    <r>
      <rPr>
        <sz val="14"/>
        <rFont val="Times New Roman"/>
        <family val="1"/>
        <charset val="204"/>
      </rPr>
      <t>Муниципальная программа "Развитие транспортной системы города Радужный на 2019-2025 годы и на период до 2030 года",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Государственная программа Ханты-Мансийского автономного округа -Югры "Современная транспортная система", подпрограмма VI"Дорожное хозяйство"</t>
    </r>
  </si>
  <si>
    <r>
      <t>Размер планируемых средств на реализацию проекта на</t>
    </r>
    <r>
      <rPr>
        <sz val="14"/>
        <color indexed="10"/>
        <rFont val="Times New Roman"/>
        <family val="1"/>
        <charset val="204"/>
      </rPr>
      <t xml:space="preserve"> 2019 год </t>
    </r>
    <r>
      <rPr>
        <sz val="14"/>
        <color indexed="8"/>
        <rFont val="Times New Roman"/>
        <family val="1"/>
        <charset val="204"/>
      </rPr>
      <t>и плановый период</t>
    </r>
    <r>
      <rPr>
        <sz val="14"/>
        <color indexed="10"/>
        <rFont val="Times New Roman"/>
        <family val="1"/>
        <charset val="204"/>
      </rPr>
      <t xml:space="preserve"> 2020-2021 годы </t>
    </r>
    <r>
      <rPr>
        <sz val="14"/>
        <color indexed="8"/>
        <rFont val="Times New Roman"/>
        <family val="1"/>
        <charset val="204"/>
      </rPr>
      <t>(строительства/  реконструкции) 
млн 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</si>
</sst>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  <numFmt numFmtId="175" formatCode="_-* #,##0.00\ _р_._-;\-* #,##0.00\ _р_._-;_-* &quot;-&quot;??\ _р_._-;_-@_-"/>
    <numFmt numFmtId="176" formatCode="0_ ;\-0\ "/>
    <numFmt numFmtId="177" formatCode="#,##0.00_ ;[Red]\-#,##0.0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1"/>
      <color rgb="FF333333"/>
      <name val="Calibri"/>
      <family val="2"/>
      <charset val="1"/>
    </font>
    <font>
      <sz val="11"/>
      <color rgb="FF00800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rgb="FF22272F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9" fillId="3" borderId="0" applyBorder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/>
    <xf numFmtId="0" fontId="13" fillId="0" borderId="0"/>
    <xf numFmtId="175" fontId="2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</cellStyleXfs>
  <cellXfs count="18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6" fillId="0" borderId="0" xfId="0" applyFont="1"/>
    <xf numFmtId="0" fontId="4" fillId="5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4" fillId="0" borderId="1" xfId="9" applyNumberFormat="1" applyFont="1" applyFill="1" applyBorder="1" applyAlignment="1">
      <alignment horizontal="center" vertical="center" wrapText="1"/>
    </xf>
    <xf numFmtId="0" fontId="14" fillId="0" borderId="1" xfId="10" applyNumberFormat="1" applyFont="1" applyFill="1" applyBorder="1" applyAlignment="1">
      <alignment horizontal="center" vertical="center" wrapText="1"/>
    </xf>
    <xf numFmtId="1" fontId="14" fillId="0" borderId="1" xfId="1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3" fontId="14" fillId="0" borderId="1" xfId="9" applyNumberFormat="1" applyFont="1" applyFill="1" applyBorder="1" applyAlignment="1">
      <alignment horizontal="center" vertical="center" wrapText="1"/>
    </xf>
    <xf numFmtId="0" fontId="14" fillId="0" borderId="1" xfId="10" applyNumberFormat="1" applyFont="1" applyFill="1" applyBorder="1" applyAlignment="1">
      <alignment horizontal="center" vertical="center"/>
    </xf>
    <xf numFmtId="1" fontId="14" fillId="0" borderId="1" xfId="10" applyNumberFormat="1" applyFont="1" applyFill="1" applyBorder="1" applyAlignment="1">
      <alignment horizontal="center" vertical="center"/>
    </xf>
    <xf numFmtId="176" fontId="14" fillId="0" borderId="1" xfId="11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shrinkToFi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4" fillId="4" borderId="1" xfId="7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5" fontId="14" fillId="0" borderId="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5" fillId="0" borderId="20" xfId="5" applyFont="1" applyBorder="1" applyAlignment="1">
      <alignment vertical="center" wrapText="1"/>
    </xf>
    <xf numFmtId="0" fontId="15" fillId="0" borderId="16" xfId="5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 shrinkToFi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/>
    </xf>
    <xf numFmtId="0" fontId="14" fillId="0" borderId="2" xfId="8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4" fillId="0" borderId="1" xfId="8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14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15" fillId="6" borderId="15" xfId="5" applyFont="1" applyFill="1" applyBorder="1" applyAlignment="1">
      <alignment vertical="center" wrapText="1"/>
    </xf>
    <xf numFmtId="0" fontId="15" fillId="0" borderId="18" xfId="5" applyFont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164" fontId="18" fillId="6" borderId="2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 applyProtection="1">
      <alignment horizontal="center" vertical="center" wrapText="1"/>
    </xf>
    <xf numFmtId="49" fontId="14" fillId="0" borderId="1" xfId="12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5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5" fillId="6" borderId="1" xfId="5" applyFont="1" applyFill="1" applyBorder="1" applyAlignment="1">
      <alignment horizontal="center" vertical="center" wrapText="1"/>
    </xf>
  </cellXfs>
  <cellStyles count="13">
    <cellStyle name="Гиперссылка" xfId="5" builtinId="8"/>
    <cellStyle name="Обычный" xfId="0" builtinId="0"/>
    <cellStyle name="Обычный 10" xfId="10"/>
    <cellStyle name="Обычный 2" xfId="3"/>
    <cellStyle name="Обычный 2 2" xfId="8"/>
    <cellStyle name="Обычный 2 5 3" xfId="11"/>
    <cellStyle name="Обычный 3" xfId="6"/>
    <cellStyle name="Обычный_Инвестиции Сети Сбыты ЭСО" xfId="12"/>
    <cellStyle name="Обычный_Лист1" xfId="7"/>
    <cellStyle name="Пояснение 2" xfId="4"/>
    <cellStyle name="Финансовый 2" xfId="1"/>
    <cellStyle name="Финансовый 2 2" xfId="9"/>
    <cellStyle name="Финансов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EE49CB9B7E62A3D786339A47A0D8EA471766A48D83DAF13779ABD236D819FD2E6D90A81E91EC942FD463D53C18aEN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mobileonline.gar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80" zoomScaleNormal="80" workbookViewId="0">
      <selection activeCell="G8" sqref="G8"/>
    </sheetView>
  </sheetViews>
  <sheetFormatPr defaultRowHeight="18.75" x14ac:dyDescent="0.25"/>
  <cols>
    <col min="1" max="1" width="8.28515625" style="113" customWidth="1"/>
    <col min="2" max="2" width="16.28515625" style="113" customWidth="1"/>
    <col min="3" max="3" width="18" style="113" customWidth="1"/>
    <col min="4" max="4" width="17.5703125" style="113" customWidth="1"/>
    <col min="5" max="5" width="21" style="113" customWidth="1"/>
    <col min="6" max="6" width="23.42578125" style="113" customWidth="1"/>
    <col min="7" max="7" width="39.140625" style="113" customWidth="1"/>
    <col min="8" max="8" width="22.28515625" style="113" customWidth="1"/>
    <col min="9" max="9" width="37" style="113" customWidth="1"/>
    <col min="10" max="10" width="30.140625" style="113" customWidth="1"/>
    <col min="11" max="11" width="29" style="113" customWidth="1"/>
    <col min="12" max="12" width="22.28515625" style="113" customWidth="1"/>
    <col min="13" max="13" width="23.140625" style="113" customWidth="1"/>
    <col min="14" max="14" width="19.85546875" style="113" customWidth="1"/>
    <col min="15" max="15" width="28.140625" style="113" customWidth="1"/>
    <col min="16" max="16384" width="9.140625" style="113"/>
  </cols>
  <sheetData>
    <row r="1" spans="1:10" ht="113.25" customHeight="1" x14ac:dyDescent="0.25">
      <c r="A1" s="101" t="s">
        <v>0</v>
      </c>
      <c r="B1" s="101" t="s">
        <v>1</v>
      </c>
      <c r="C1" s="101" t="s">
        <v>2</v>
      </c>
      <c r="D1" s="101" t="s">
        <v>95</v>
      </c>
      <c r="E1" s="101" t="s">
        <v>94</v>
      </c>
      <c r="F1" s="101" t="s">
        <v>5</v>
      </c>
      <c r="G1" s="101" t="s">
        <v>665</v>
      </c>
      <c r="H1" s="101" t="s">
        <v>7</v>
      </c>
      <c r="I1" s="101" t="s">
        <v>8</v>
      </c>
      <c r="J1" s="101" t="s">
        <v>70</v>
      </c>
    </row>
    <row r="2" spans="1:10" ht="150" x14ac:dyDescent="0.25">
      <c r="A2" s="99">
        <v>1</v>
      </c>
      <c r="B2" s="99" t="s">
        <v>666</v>
      </c>
      <c r="C2" s="30" t="s">
        <v>667</v>
      </c>
      <c r="D2" s="99" t="s">
        <v>20</v>
      </c>
      <c r="E2" s="99" t="s">
        <v>20</v>
      </c>
      <c r="F2" s="99" t="s">
        <v>75</v>
      </c>
      <c r="G2" s="100">
        <v>44689.1</v>
      </c>
      <c r="H2" s="30" t="s">
        <v>35</v>
      </c>
      <c r="I2" s="30" t="s">
        <v>669</v>
      </c>
      <c r="J2" s="99"/>
    </row>
    <row r="3" spans="1:10" ht="131.25" x14ac:dyDescent="0.25">
      <c r="A3" s="99"/>
      <c r="B3" s="99"/>
      <c r="C3" s="30" t="s">
        <v>668</v>
      </c>
      <c r="D3" s="99"/>
      <c r="E3" s="99"/>
      <c r="F3" s="99"/>
      <c r="G3" s="100">
        <v>186542.4</v>
      </c>
      <c r="H3" s="30" t="s">
        <v>671</v>
      </c>
      <c r="I3" s="30" t="s">
        <v>670</v>
      </c>
      <c r="J3" s="99"/>
    </row>
  </sheetData>
  <mergeCells count="6">
    <mergeCell ref="A2:A3"/>
    <mergeCell ref="B2:B3"/>
    <mergeCell ref="D2:D3"/>
    <mergeCell ref="E2:E3"/>
    <mergeCell ref="F2:F3"/>
    <mergeCell ref="J2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C1" zoomScale="80" zoomScaleNormal="80" workbookViewId="0">
      <selection activeCell="E4" sqref="E4"/>
    </sheetView>
  </sheetViews>
  <sheetFormatPr defaultRowHeight="18.75" x14ac:dyDescent="0.3"/>
  <cols>
    <col min="1" max="1" width="9.140625" style="11"/>
    <col min="2" max="2" width="41" style="11" customWidth="1"/>
    <col min="3" max="3" width="35.42578125" style="11" customWidth="1"/>
    <col min="4" max="4" width="34.140625" style="11" customWidth="1"/>
    <col min="5" max="5" width="34.5703125" style="11" customWidth="1"/>
    <col min="6" max="6" width="27" style="11" customWidth="1"/>
    <col min="7" max="7" width="36.7109375" style="11" customWidth="1"/>
    <col min="8" max="8" width="30.140625" style="11" customWidth="1"/>
    <col min="9" max="9" width="33" style="11" customWidth="1"/>
    <col min="10" max="10" width="31.85546875" style="11" customWidth="1"/>
    <col min="11" max="11" width="20.28515625" style="11" customWidth="1"/>
    <col min="12" max="12" width="18.7109375" style="11" customWidth="1"/>
    <col min="13" max="13" width="13.85546875" style="11" customWidth="1"/>
    <col min="14" max="14" width="45.140625" style="11" customWidth="1"/>
    <col min="15" max="16384" width="9.140625" style="11"/>
  </cols>
  <sheetData>
    <row r="1" spans="1:14" ht="93.75" x14ac:dyDescent="0.3">
      <c r="A1" s="163" t="s">
        <v>0</v>
      </c>
      <c r="B1" s="163" t="s">
        <v>499</v>
      </c>
      <c r="C1" s="129" t="s">
        <v>500</v>
      </c>
      <c r="D1" s="129" t="s">
        <v>58</v>
      </c>
      <c r="E1" s="129" t="s">
        <v>95</v>
      </c>
      <c r="F1" s="129" t="s">
        <v>501</v>
      </c>
      <c r="G1" s="129" t="s">
        <v>502</v>
      </c>
      <c r="H1" s="129" t="s">
        <v>7</v>
      </c>
      <c r="I1" s="129" t="s">
        <v>8</v>
      </c>
      <c r="J1" s="129" t="s">
        <v>70</v>
      </c>
      <c r="K1" s="129" t="s">
        <v>503</v>
      </c>
      <c r="L1" s="129" t="s">
        <v>504</v>
      </c>
      <c r="M1" s="129" t="s">
        <v>505</v>
      </c>
      <c r="N1" s="129" t="s">
        <v>506</v>
      </c>
    </row>
    <row r="2" spans="1:14" ht="56.25" x14ac:dyDescent="0.3">
      <c r="A2" s="1">
        <v>1</v>
      </c>
      <c r="B2" s="150" t="s">
        <v>46</v>
      </c>
      <c r="C2" s="1" t="s">
        <v>507</v>
      </c>
      <c r="D2" s="1" t="s">
        <v>508</v>
      </c>
      <c r="E2" s="1" t="s">
        <v>509</v>
      </c>
      <c r="F2" s="1" t="s">
        <v>509</v>
      </c>
      <c r="G2" s="1" t="s">
        <v>510</v>
      </c>
      <c r="H2" s="1" t="s">
        <v>26</v>
      </c>
      <c r="I2" s="1" t="s">
        <v>511</v>
      </c>
      <c r="J2" s="1" t="s">
        <v>512</v>
      </c>
      <c r="K2" s="1" t="s">
        <v>513</v>
      </c>
      <c r="L2" s="1" t="s">
        <v>512</v>
      </c>
      <c r="M2" s="1" t="s">
        <v>512</v>
      </c>
      <c r="N2" s="1" t="s">
        <v>514</v>
      </c>
    </row>
    <row r="3" spans="1:14" ht="75" x14ac:dyDescent="0.3">
      <c r="A3" s="1">
        <v>2</v>
      </c>
      <c r="B3" s="150"/>
      <c r="C3" s="1" t="s">
        <v>515</v>
      </c>
      <c r="D3" s="1" t="s">
        <v>516</v>
      </c>
      <c r="E3" s="1" t="s">
        <v>20</v>
      </c>
      <c r="F3" s="1" t="s">
        <v>25</v>
      </c>
      <c r="G3" s="1" t="s">
        <v>517</v>
      </c>
      <c r="H3" s="1" t="s">
        <v>26</v>
      </c>
      <c r="I3" s="1" t="s">
        <v>511</v>
      </c>
      <c r="J3" s="1" t="s">
        <v>22</v>
      </c>
      <c r="K3" s="1" t="s">
        <v>518</v>
      </c>
      <c r="L3" s="1" t="s">
        <v>22</v>
      </c>
      <c r="M3" s="1" t="s">
        <v>22</v>
      </c>
      <c r="N3" s="1" t="s">
        <v>514</v>
      </c>
    </row>
    <row r="4" spans="1:14" ht="75" x14ac:dyDescent="0.3">
      <c r="A4" s="1">
        <v>3</v>
      </c>
      <c r="B4" s="150"/>
      <c r="C4" s="1" t="s">
        <v>519</v>
      </c>
      <c r="D4" s="1" t="s">
        <v>520</v>
      </c>
      <c r="E4" s="1" t="s">
        <v>20</v>
      </c>
      <c r="F4" s="1" t="s">
        <v>25</v>
      </c>
      <c r="G4" s="1" t="s">
        <v>521</v>
      </c>
      <c r="H4" s="1" t="s">
        <v>26</v>
      </c>
      <c r="I4" s="1" t="s">
        <v>511</v>
      </c>
      <c r="J4" s="1" t="s">
        <v>22</v>
      </c>
      <c r="K4" s="1" t="s">
        <v>522</v>
      </c>
      <c r="L4" s="1" t="s">
        <v>22</v>
      </c>
      <c r="M4" s="1" t="s">
        <v>22</v>
      </c>
      <c r="N4" s="1" t="s">
        <v>514</v>
      </c>
    </row>
    <row r="5" spans="1:14" ht="56.25" x14ac:dyDescent="0.3">
      <c r="A5" s="1">
        <v>4</v>
      </c>
      <c r="B5" s="150"/>
      <c r="C5" s="1" t="s">
        <v>523</v>
      </c>
      <c r="D5" s="1" t="s">
        <v>520</v>
      </c>
      <c r="E5" s="1" t="s">
        <v>20</v>
      </c>
      <c r="F5" s="1" t="s">
        <v>20</v>
      </c>
      <c r="G5" s="164">
        <v>552494</v>
      </c>
      <c r="H5" s="1" t="s">
        <v>26</v>
      </c>
      <c r="I5" s="1" t="s">
        <v>511</v>
      </c>
      <c r="J5" s="1" t="s">
        <v>22</v>
      </c>
      <c r="K5" s="1" t="s">
        <v>524</v>
      </c>
      <c r="L5" s="1" t="s">
        <v>22</v>
      </c>
      <c r="M5" s="1" t="s">
        <v>22</v>
      </c>
      <c r="N5" s="1" t="s">
        <v>514</v>
      </c>
    </row>
    <row r="6" spans="1:14" ht="178.5" customHeight="1" x14ac:dyDescent="0.3">
      <c r="A6" s="1">
        <v>5</v>
      </c>
      <c r="B6" s="150"/>
      <c r="C6" s="1" t="s">
        <v>525</v>
      </c>
      <c r="D6" s="1" t="s">
        <v>520</v>
      </c>
      <c r="E6" s="1" t="s">
        <v>20</v>
      </c>
      <c r="F6" s="1" t="s">
        <v>526</v>
      </c>
      <c r="G6" s="1" t="s">
        <v>527</v>
      </c>
      <c r="H6" s="1" t="s">
        <v>528</v>
      </c>
      <c r="I6" s="1" t="s">
        <v>511</v>
      </c>
      <c r="J6" s="1" t="s">
        <v>529</v>
      </c>
      <c r="K6" s="1" t="s">
        <v>530</v>
      </c>
      <c r="L6" s="1" t="s">
        <v>22</v>
      </c>
      <c r="M6" s="1" t="s">
        <v>22</v>
      </c>
      <c r="N6" s="1" t="s">
        <v>531</v>
      </c>
    </row>
    <row r="7" spans="1:14" ht="75" x14ac:dyDescent="0.3">
      <c r="A7" s="1">
        <v>6</v>
      </c>
      <c r="B7" s="150"/>
      <c r="C7" s="1" t="s">
        <v>532</v>
      </c>
      <c r="D7" s="1" t="s">
        <v>533</v>
      </c>
      <c r="E7" s="1" t="s">
        <v>20</v>
      </c>
      <c r="F7" s="1" t="s">
        <v>22</v>
      </c>
      <c r="G7" s="1" t="s">
        <v>534</v>
      </c>
      <c r="H7" s="1" t="s">
        <v>528</v>
      </c>
      <c r="I7" s="1" t="s">
        <v>511</v>
      </c>
      <c r="J7" s="1" t="s">
        <v>535</v>
      </c>
      <c r="K7" s="1" t="s">
        <v>536</v>
      </c>
      <c r="L7" s="1" t="s">
        <v>22</v>
      </c>
      <c r="M7" s="1" t="s">
        <v>22</v>
      </c>
      <c r="N7" s="1" t="s">
        <v>531</v>
      </c>
    </row>
    <row r="8" spans="1:14" ht="75" x14ac:dyDescent="0.3">
      <c r="A8" s="1">
        <v>7</v>
      </c>
      <c r="B8" s="150"/>
      <c r="C8" s="1" t="s">
        <v>537</v>
      </c>
      <c r="D8" s="1" t="s">
        <v>538</v>
      </c>
      <c r="E8" s="1" t="s">
        <v>20</v>
      </c>
      <c r="F8" s="1" t="s">
        <v>22</v>
      </c>
      <c r="G8" s="1" t="s">
        <v>534</v>
      </c>
      <c r="H8" s="1" t="s">
        <v>528</v>
      </c>
      <c r="I8" s="1" t="s">
        <v>511</v>
      </c>
      <c r="J8" s="1" t="s">
        <v>539</v>
      </c>
      <c r="K8" s="1" t="s">
        <v>536</v>
      </c>
      <c r="L8" s="1" t="s">
        <v>22</v>
      </c>
      <c r="M8" s="1" t="s">
        <v>22</v>
      </c>
      <c r="N8" s="1" t="s">
        <v>531</v>
      </c>
    </row>
  </sheetData>
  <mergeCells count="1">
    <mergeCell ref="B2:B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42"/>
  <sheetViews>
    <sheetView zoomScale="80" zoomScaleNormal="80" workbookViewId="0">
      <selection activeCell="E4" sqref="E4"/>
    </sheetView>
  </sheetViews>
  <sheetFormatPr defaultColWidth="8.85546875" defaultRowHeight="15" x14ac:dyDescent="0.25"/>
  <cols>
    <col min="1" max="1" width="6.85546875" style="179" customWidth="1"/>
    <col min="2" max="2" width="13.7109375" style="179" customWidth="1"/>
    <col min="3" max="3" width="14.28515625" style="179" customWidth="1"/>
    <col min="4" max="4" width="17.140625" style="179" customWidth="1"/>
    <col min="5" max="5" width="19.28515625" style="179" customWidth="1"/>
    <col min="6" max="6" width="30.85546875" style="180" customWidth="1"/>
    <col min="7" max="7" width="14.28515625" style="178" bestFit="1" customWidth="1"/>
    <col min="8" max="8" width="11.7109375" style="178" bestFit="1" customWidth="1"/>
    <col min="9" max="9" width="13" style="178" bestFit="1" customWidth="1"/>
    <col min="10" max="10" width="14.28515625" style="178" bestFit="1" customWidth="1"/>
    <col min="11" max="11" width="21.7109375" style="178" customWidth="1"/>
    <col min="12" max="12" width="24.85546875" style="178" customWidth="1"/>
    <col min="13" max="13" width="26" style="178" customWidth="1"/>
    <col min="14" max="18" width="9" style="178" bestFit="1" customWidth="1"/>
    <col min="19" max="49" width="8.85546875" style="178"/>
    <col min="50" max="16384" width="8.85546875" style="179"/>
  </cols>
  <sheetData>
    <row r="1" spans="1:18" ht="94.5" customHeight="1" x14ac:dyDescent="0.25">
      <c r="A1" s="167" t="s">
        <v>0</v>
      </c>
      <c r="B1" s="167" t="s">
        <v>1</v>
      </c>
      <c r="C1" s="167" t="s">
        <v>69</v>
      </c>
      <c r="D1" s="167" t="s">
        <v>65</v>
      </c>
      <c r="E1" s="167" t="s">
        <v>66</v>
      </c>
      <c r="F1" s="167" t="s">
        <v>14</v>
      </c>
      <c r="G1" s="167" t="s">
        <v>540</v>
      </c>
      <c r="H1" s="168"/>
      <c r="I1" s="168"/>
      <c r="J1" s="169"/>
      <c r="K1" s="167" t="s">
        <v>7</v>
      </c>
      <c r="L1" s="167" t="s">
        <v>8</v>
      </c>
      <c r="M1" s="170" t="s">
        <v>70</v>
      </c>
      <c r="N1" s="171" t="s">
        <v>541</v>
      </c>
      <c r="O1" s="171"/>
      <c r="P1" s="171"/>
      <c r="Q1" s="171"/>
      <c r="R1" s="171"/>
    </row>
    <row r="2" spans="1:18" ht="75" x14ac:dyDescent="0.25">
      <c r="A2" s="172"/>
      <c r="B2" s="172"/>
      <c r="C2" s="172"/>
      <c r="D2" s="172"/>
      <c r="E2" s="172"/>
      <c r="F2" s="172"/>
      <c r="G2" s="172"/>
      <c r="H2" s="173">
        <v>2019</v>
      </c>
      <c r="I2" s="173">
        <v>2020</v>
      </c>
      <c r="J2" s="173">
        <v>2021</v>
      </c>
      <c r="K2" s="172"/>
      <c r="L2" s="172"/>
      <c r="M2" s="174"/>
      <c r="N2" s="135" t="s">
        <v>542</v>
      </c>
      <c r="O2" s="135" t="s">
        <v>543</v>
      </c>
      <c r="P2" s="135" t="s">
        <v>544</v>
      </c>
      <c r="Q2" s="135" t="s">
        <v>545</v>
      </c>
      <c r="R2" s="135" t="s">
        <v>546</v>
      </c>
    </row>
    <row r="3" spans="1:18" ht="18.75" customHeight="1" x14ac:dyDescent="0.25">
      <c r="A3" s="152" t="s">
        <v>547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14.75" customHeight="1" x14ac:dyDescent="0.25">
      <c r="A4" s="14">
        <v>1</v>
      </c>
      <c r="B4" s="67" t="s">
        <v>73</v>
      </c>
      <c r="C4" s="14" t="s">
        <v>74</v>
      </c>
      <c r="D4" s="14" t="s">
        <v>17</v>
      </c>
      <c r="E4" s="14" t="s">
        <v>20</v>
      </c>
      <c r="F4" s="14" t="s">
        <v>548</v>
      </c>
      <c r="G4" s="68">
        <v>315611.92694999999</v>
      </c>
      <c r="H4" s="68">
        <v>57399.222000000002</v>
      </c>
      <c r="I4" s="68">
        <v>64545.904950000004</v>
      </c>
      <c r="J4" s="68">
        <v>193666.8</v>
      </c>
      <c r="K4" s="14" t="s">
        <v>210</v>
      </c>
      <c r="L4" s="63" t="s">
        <v>549</v>
      </c>
      <c r="M4" s="14" t="s">
        <v>76</v>
      </c>
      <c r="N4" s="14" t="s">
        <v>211</v>
      </c>
      <c r="O4" s="14" t="s">
        <v>22</v>
      </c>
      <c r="P4" s="14" t="s">
        <v>22</v>
      </c>
      <c r="Q4" s="14" t="s">
        <v>22</v>
      </c>
      <c r="R4" s="14" t="s">
        <v>22</v>
      </c>
    </row>
    <row r="5" spans="1:18" ht="168.75" x14ac:dyDescent="0.25">
      <c r="A5" s="14">
        <v>2</v>
      </c>
      <c r="B5" s="69" t="s">
        <v>214</v>
      </c>
      <c r="C5" s="14" t="s">
        <v>212</v>
      </c>
      <c r="D5" s="14" t="s">
        <v>20</v>
      </c>
      <c r="E5" s="14" t="s">
        <v>25</v>
      </c>
      <c r="F5" s="14">
        <v>2021</v>
      </c>
      <c r="G5" s="68">
        <v>1673.17</v>
      </c>
      <c r="H5" s="68">
        <v>0</v>
      </c>
      <c r="I5" s="68">
        <v>1673.17</v>
      </c>
      <c r="J5" s="68">
        <v>0</v>
      </c>
      <c r="K5" s="14" t="s">
        <v>213</v>
      </c>
      <c r="L5" s="70"/>
      <c r="M5" s="71" t="s">
        <v>215</v>
      </c>
      <c r="N5" s="14" t="s">
        <v>22</v>
      </c>
      <c r="O5" s="14" t="s">
        <v>22</v>
      </c>
      <c r="P5" s="14" t="s">
        <v>22</v>
      </c>
      <c r="Q5" s="14" t="s">
        <v>22</v>
      </c>
      <c r="R5" s="14" t="s">
        <v>22</v>
      </c>
    </row>
    <row r="6" spans="1:18" ht="168.75" x14ac:dyDescent="0.25">
      <c r="A6" s="14">
        <v>3</v>
      </c>
      <c r="B6" s="69" t="s">
        <v>550</v>
      </c>
      <c r="C6" s="14" t="s">
        <v>219</v>
      </c>
      <c r="D6" s="14" t="s">
        <v>20</v>
      </c>
      <c r="E6" s="14" t="s">
        <v>25</v>
      </c>
      <c r="F6" s="14">
        <v>2020</v>
      </c>
      <c r="G6" s="68">
        <v>17357</v>
      </c>
      <c r="H6" s="68">
        <v>1389</v>
      </c>
      <c r="I6" s="68">
        <v>15968</v>
      </c>
      <c r="J6" s="68">
        <v>0</v>
      </c>
      <c r="K6" s="14" t="s">
        <v>213</v>
      </c>
      <c r="L6" s="70"/>
      <c r="M6" s="71" t="s">
        <v>215</v>
      </c>
      <c r="N6" s="14" t="s">
        <v>22</v>
      </c>
      <c r="O6" s="14" t="s">
        <v>22</v>
      </c>
      <c r="P6" s="14" t="s">
        <v>22</v>
      </c>
      <c r="Q6" s="14" t="s">
        <v>22</v>
      </c>
      <c r="R6" s="14" t="s">
        <v>22</v>
      </c>
    </row>
    <row r="7" spans="1:18" ht="168.75" x14ac:dyDescent="0.25">
      <c r="A7" s="14">
        <v>4</v>
      </c>
      <c r="B7" s="69" t="s">
        <v>216</v>
      </c>
      <c r="C7" s="14" t="s">
        <v>217</v>
      </c>
      <c r="D7" s="14" t="s">
        <v>20</v>
      </c>
      <c r="E7" s="14" t="s">
        <v>25</v>
      </c>
      <c r="F7" s="14">
        <v>2022</v>
      </c>
      <c r="G7" s="68">
        <v>918</v>
      </c>
      <c r="H7" s="68">
        <v>0</v>
      </c>
      <c r="I7" s="68">
        <v>0</v>
      </c>
      <c r="J7" s="68">
        <v>918</v>
      </c>
      <c r="K7" s="14" t="s">
        <v>213</v>
      </c>
      <c r="L7" s="70"/>
      <c r="M7" s="71" t="s">
        <v>215</v>
      </c>
      <c r="N7" s="14" t="s">
        <v>22</v>
      </c>
      <c r="O7" s="14" t="s">
        <v>22</v>
      </c>
      <c r="P7" s="14" t="s">
        <v>22</v>
      </c>
      <c r="Q7" s="14" t="s">
        <v>22</v>
      </c>
      <c r="R7" s="14" t="s">
        <v>22</v>
      </c>
    </row>
    <row r="8" spans="1:18" ht="168.75" x14ac:dyDescent="0.25">
      <c r="A8" s="14">
        <v>5</v>
      </c>
      <c r="B8" s="69" t="s">
        <v>218</v>
      </c>
      <c r="C8" s="14" t="s">
        <v>219</v>
      </c>
      <c r="D8" s="14" t="s">
        <v>20</v>
      </c>
      <c r="E8" s="14" t="s">
        <v>20</v>
      </c>
      <c r="F8" s="14">
        <v>2019</v>
      </c>
      <c r="G8" s="68">
        <v>10674</v>
      </c>
      <c r="H8" s="68">
        <v>10674</v>
      </c>
      <c r="I8" s="68">
        <v>0</v>
      </c>
      <c r="J8" s="68">
        <v>0</v>
      </c>
      <c r="K8" s="14" t="s">
        <v>213</v>
      </c>
      <c r="L8" s="70"/>
      <c r="M8" s="14" t="s">
        <v>78</v>
      </c>
      <c r="N8" s="14" t="s">
        <v>220</v>
      </c>
      <c r="O8" s="14" t="s">
        <v>22</v>
      </c>
      <c r="P8" s="14" t="s">
        <v>22</v>
      </c>
      <c r="Q8" s="14" t="s">
        <v>22</v>
      </c>
      <c r="R8" s="14" t="s">
        <v>22</v>
      </c>
    </row>
    <row r="9" spans="1:18" ht="168.75" x14ac:dyDescent="0.25">
      <c r="A9" s="14">
        <v>6</v>
      </c>
      <c r="B9" s="69" t="s">
        <v>221</v>
      </c>
      <c r="C9" s="14" t="s">
        <v>222</v>
      </c>
      <c r="D9" s="14" t="s">
        <v>20</v>
      </c>
      <c r="E9" s="14" t="s">
        <v>20</v>
      </c>
      <c r="F9" s="14">
        <v>2019</v>
      </c>
      <c r="G9" s="68">
        <v>16679.252</v>
      </c>
      <c r="H9" s="68">
        <v>16679.252</v>
      </c>
      <c r="I9" s="68">
        <v>0</v>
      </c>
      <c r="J9" s="68">
        <v>0</v>
      </c>
      <c r="K9" s="14" t="s">
        <v>213</v>
      </c>
      <c r="L9" s="70"/>
      <c r="M9" s="14" t="s">
        <v>223</v>
      </c>
      <c r="N9" s="14" t="s">
        <v>220</v>
      </c>
      <c r="O9" s="14" t="s">
        <v>22</v>
      </c>
      <c r="P9" s="14" t="s">
        <v>22</v>
      </c>
      <c r="Q9" s="14" t="s">
        <v>22</v>
      </c>
      <c r="R9" s="14" t="s">
        <v>22</v>
      </c>
    </row>
    <row r="10" spans="1:18" ht="168.75" x14ac:dyDescent="0.25">
      <c r="A10" s="14">
        <v>7</v>
      </c>
      <c r="B10" s="14" t="s">
        <v>224</v>
      </c>
      <c r="C10" s="14" t="s">
        <v>219</v>
      </c>
      <c r="D10" s="14" t="s">
        <v>20</v>
      </c>
      <c r="E10" s="14" t="s">
        <v>20</v>
      </c>
      <c r="F10" s="57">
        <v>2019</v>
      </c>
      <c r="G10" s="68">
        <v>2332.3130000000001</v>
      </c>
      <c r="H10" s="68">
        <v>2332.3130000000001</v>
      </c>
      <c r="I10" s="68">
        <v>0</v>
      </c>
      <c r="J10" s="68">
        <v>0</v>
      </c>
      <c r="K10" s="14" t="s">
        <v>213</v>
      </c>
      <c r="L10" s="72"/>
      <c r="M10" s="14" t="s">
        <v>225</v>
      </c>
      <c r="N10" s="14" t="s">
        <v>22</v>
      </c>
      <c r="O10" s="14" t="s">
        <v>22</v>
      </c>
      <c r="P10" s="14" t="s">
        <v>22</v>
      </c>
      <c r="Q10" s="14" t="s">
        <v>22</v>
      </c>
      <c r="R10" s="14" t="s">
        <v>22</v>
      </c>
    </row>
    <row r="11" spans="1:18" ht="18.75" customHeight="1" x14ac:dyDescent="0.25">
      <c r="A11" s="175" t="s">
        <v>551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7"/>
    </row>
    <row r="12" spans="1:18" ht="102" customHeight="1" x14ac:dyDescent="0.25">
      <c r="A12" s="14">
        <v>1</v>
      </c>
      <c r="B12" s="14" t="s">
        <v>79</v>
      </c>
      <c r="C12" s="14" t="s">
        <v>80</v>
      </c>
      <c r="D12" s="14" t="s">
        <v>20</v>
      </c>
      <c r="E12" s="14" t="s">
        <v>25</v>
      </c>
      <c r="F12" s="14" t="s">
        <v>552</v>
      </c>
      <c r="G12" s="68">
        <v>2500</v>
      </c>
      <c r="H12" s="68">
        <v>2500</v>
      </c>
      <c r="I12" s="68">
        <v>0</v>
      </c>
      <c r="J12" s="68">
        <v>0</v>
      </c>
      <c r="K12" s="14" t="s">
        <v>213</v>
      </c>
      <c r="L12" s="63" t="s">
        <v>553</v>
      </c>
      <c r="M12" s="14" t="s">
        <v>81</v>
      </c>
      <c r="N12" s="14" t="s">
        <v>227</v>
      </c>
      <c r="O12" s="14" t="s">
        <v>22</v>
      </c>
      <c r="P12" s="14" t="s">
        <v>22</v>
      </c>
      <c r="Q12" s="14" t="s">
        <v>22</v>
      </c>
      <c r="R12" s="14" t="s">
        <v>22</v>
      </c>
    </row>
    <row r="13" spans="1:18" ht="168.75" x14ac:dyDescent="0.25">
      <c r="A13" s="14">
        <v>2</v>
      </c>
      <c r="B13" s="14" t="s">
        <v>228</v>
      </c>
      <c r="C13" s="14" t="s">
        <v>229</v>
      </c>
      <c r="D13" s="14" t="s">
        <v>20</v>
      </c>
      <c r="E13" s="14" t="s">
        <v>25</v>
      </c>
      <c r="F13" s="73">
        <v>2020</v>
      </c>
      <c r="G13" s="68">
        <v>2192.2620000000002</v>
      </c>
      <c r="H13" s="68">
        <v>2192.2620000000002</v>
      </c>
      <c r="I13" s="68">
        <v>0</v>
      </c>
      <c r="J13" s="68">
        <v>0</v>
      </c>
      <c r="K13" s="14" t="s">
        <v>213</v>
      </c>
      <c r="L13" s="70"/>
      <c r="M13" s="14"/>
      <c r="N13" s="14" t="s">
        <v>22</v>
      </c>
      <c r="O13" s="14" t="s">
        <v>22</v>
      </c>
      <c r="P13" s="14" t="s">
        <v>22</v>
      </c>
      <c r="Q13" s="14" t="s">
        <v>22</v>
      </c>
      <c r="R13" s="14" t="s">
        <v>554</v>
      </c>
    </row>
    <row r="14" spans="1:18" ht="168.75" x14ac:dyDescent="0.25">
      <c r="A14" s="14">
        <v>3</v>
      </c>
      <c r="B14" s="14" t="s">
        <v>555</v>
      </c>
      <c r="C14" s="14" t="s">
        <v>556</v>
      </c>
      <c r="D14" s="14" t="s">
        <v>20</v>
      </c>
      <c r="E14" s="14" t="s">
        <v>25</v>
      </c>
      <c r="F14" s="73">
        <v>2020</v>
      </c>
      <c r="G14" s="68">
        <v>5970</v>
      </c>
      <c r="H14" s="68">
        <v>720</v>
      </c>
      <c r="I14" s="68">
        <v>5250</v>
      </c>
      <c r="J14" s="68">
        <v>0</v>
      </c>
      <c r="K14" s="14" t="s">
        <v>213</v>
      </c>
      <c r="L14" s="70"/>
      <c r="M14" s="71" t="s">
        <v>215</v>
      </c>
      <c r="N14" s="14" t="s">
        <v>22</v>
      </c>
      <c r="O14" s="14" t="s">
        <v>22</v>
      </c>
      <c r="P14" s="14" t="s">
        <v>22</v>
      </c>
      <c r="Q14" s="14" t="s">
        <v>22</v>
      </c>
      <c r="R14" s="14" t="s">
        <v>22</v>
      </c>
    </row>
    <row r="15" spans="1:18" ht="318.75" x14ac:dyDescent="0.25">
      <c r="A15" s="14">
        <v>4</v>
      </c>
      <c r="B15" s="74" t="s">
        <v>230</v>
      </c>
      <c r="C15" s="14" t="s">
        <v>231</v>
      </c>
      <c r="D15" s="14" t="s">
        <v>17</v>
      </c>
      <c r="E15" s="14" t="s">
        <v>20</v>
      </c>
      <c r="F15" s="73" t="s">
        <v>75</v>
      </c>
      <c r="G15" s="68">
        <v>260520</v>
      </c>
      <c r="H15" s="68">
        <v>99583.7</v>
      </c>
      <c r="I15" s="68">
        <v>160936.29999999999</v>
      </c>
      <c r="J15" s="68">
        <v>0</v>
      </c>
      <c r="K15" s="14" t="s">
        <v>72</v>
      </c>
      <c r="L15" s="70"/>
      <c r="M15" s="71" t="s">
        <v>232</v>
      </c>
      <c r="N15" s="14" t="s">
        <v>233</v>
      </c>
      <c r="O15" s="14" t="s">
        <v>22</v>
      </c>
      <c r="P15" s="14" t="s">
        <v>22</v>
      </c>
      <c r="Q15" s="14" t="s">
        <v>22</v>
      </c>
      <c r="R15" s="14" t="s">
        <v>22</v>
      </c>
    </row>
    <row r="16" spans="1:18" ht="187.5" x14ac:dyDescent="0.25">
      <c r="A16" s="14">
        <v>5</v>
      </c>
      <c r="B16" s="14" t="s">
        <v>557</v>
      </c>
      <c r="C16" s="14" t="s">
        <v>235</v>
      </c>
      <c r="D16" s="14" t="s">
        <v>20</v>
      </c>
      <c r="E16" s="14" t="s">
        <v>25</v>
      </c>
      <c r="F16" s="73">
        <v>2020</v>
      </c>
      <c r="G16" s="68">
        <f t="shared" ref="G16" si="0">SUM(H16:J16)</f>
        <v>42229.8</v>
      </c>
      <c r="H16" s="68">
        <v>4258.8</v>
      </c>
      <c r="I16" s="68">
        <v>37971</v>
      </c>
      <c r="J16" s="68">
        <v>0</v>
      </c>
      <c r="K16" s="14" t="s">
        <v>72</v>
      </c>
      <c r="L16" s="70"/>
      <c r="M16" s="71" t="s">
        <v>215</v>
      </c>
      <c r="N16" s="14" t="s">
        <v>22</v>
      </c>
      <c r="O16" s="14" t="s">
        <v>22</v>
      </c>
      <c r="P16" s="14" t="s">
        <v>22</v>
      </c>
      <c r="Q16" s="14" t="s">
        <v>22</v>
      </c>
      <c r="R16" s="14" t="s">
        <v>22</v>
      </c>
    </row>
    <row r="17" spans="1:18" ht="281.25" x14ac:dyDescent="0.25">
      <c r="A17" s="14">
        <v>6</v>
      </c>
      <c r="B17" s="14" t="s">
        <v>234</v>
      </c>
      <c r="C17" s="14" t="s">
        <v>235</v>
      </c>
      <c r="D17" s="14" t="s">
        <v>20</v>
      </c>
      <c r="E17" s="14" t="s">
        <v>20</v>
      </c>
      <c r="F17" s="73">
        <v>2019</v>
      </c>
      <c r="G17" s="68">
        <v>30351.306</v>
      </c>
      <c r="H17" s="68">
        <v>30351.306</v>
      </c>
      <c r="I17" s="68">
        <v>0</v>
      </c>
      <c r="J17" s="68">
        <v>0</v>
      </c>
      <c r="K17" s="14" t="s">
        <v>213</v>
      </c>
      <c r="L17" s="70"/>
      <c r="M17" s="71" t="s">
        <v>225</v>
      </c>
      <c r="N17" s="14" t="s">
        <v>22</v>
      </c>
      <c r="O17" s="14" t="s">
        <v>22</v>
      </c>
      <c r="P17" s="14" t="s">
        <v>558</v>
      </c>
      <c r="Q17" s="14" t="s">
        <v>559</v>
      </c>
      <c r="R17" s="14" t="s">
        <v>560</v>
      </c>
    </row>
    <row r="18" spans="1:18" ht="168.75" x14ac:dyDescent="0.25">
      <c r="A18" s="14">
        <v>7</v>
      </c>
      <c r="B18" s="14" t="s">
        <v>236</v>
      </c>
      <c r="C18" s="14" t="s">
        <v>226</v>
      </c>
      <c r="D18" s="14" t="s">
        <v>20</v>
      </c>
      <c r="E18" s="14" t="s">
        <v>20</v>
      </c>
      <c r="F18" s="73">
        <v>2019</v>
      </c>
      <c r="G18" s="68">
        <v>2064</v>
      </c>
      <c r="H18" s="68">
        <v>2064</v>
      </c>
      <c r="I18" s="68">
        <v>0</v>
      </c>
      <c r="J18" s="68">
        <v>0</v>
      </c>
      <c r="K18" s="14" t="s">
        <v>213</v>
      </c>
      <c r="L18" s="65"/>
      <c r="M18" s="71" t="s">
        <v>225</v>
      </c>
      <c r="N18" s="14" t="s">
        <v>22</v>
      </c>
      <c r="O18" s="14" t="s">
        <v>22</v>
      </c>
      <c r="P18" s="14" t="s">
        <v>561</v>
      </c>
      <c r="Q18" s="14" t="s">
        <v>562</v>
      </c>
      <c r="R18" s="14" t="s">
        <v>563</v>
      </c>
    </row>
    <row r="19" spans="1:18" ht="168.75" x14ac:dyDescent="0.25">
      <c r="A19" s="14">
        <v>8</v>
      </c>
      <c r="B19" s="74" t="s">
        <v>237</v>
      </c>
      <c r="C19" s="14" t="s">
        <v>226</v>
      </c>
      <c r="D19" s="14" t="s">
        <v>20</v>
      </c>
      <c r="E19" s="14" t="s">
        <v>20</v>
      </c>
      <c r="F19" s="14">
        <v>2019</v>
      </c>
      <c r="G19" s="68">
        <f>SUM(H19:I19)</f>
        <v>40000</v>
      </c>
      <c r="H19" s="68">
        <v>40000</v>
      </c>
      <c r="I19" s="68">
        <v>0</v>
      </c>
      <c r="J19" s="68">
        <v>0</v>
      </c>
      <c r="K19" s="14" t="s">
        <v>213</v>
      </c>
      <c r="L19" s="64"/>
      <c r="M19" s="71" t="s">
        <v>225</v>
      </c>
      <c r="N19" s="14" t="s">
        <v>22</v>
      </c>
      <c r="O19" s="14" t="s">
        <v>22</v>
      </c>
      <c r="P19" s="14" t="s">
        <v>561</v>
      </c>
      <c r="Q19" s="14" t="s">
        <v>562</v>
      </c>
      <c r="R19" s="14"/>
    </row>
    <row r="20" spans="1:18" ht="225" x14ac:dyDescent="0.25">
      <c r="A20" s="14">
        <v>9</v>
      </c>
      <c r="B20" s="74" t="s">
        <v>238</v>
      </c>
      <c r="C20" s="14" t="s">
        <v>239</v>
      </c>
      <c r="D20" s="14" t="s">
        <v>20</v>
      </c>
      <c r="E20" s="14" t="s">
        <v>25</v>
      </c>
      <c r="F20" s="14">
        <v>2020</v>
      </c>
      <c r="G20" s="68">
        <v>2450</v>
      </c>
      <c r="H20" s="68">
        <v>2450</v>
      </c>
      <c r="I20" s="68">
        <v>0</v>
      </c>
      <c r="J20" s="68">
        <v>0</v>
      </c>
      <c r="K20" s="14" t="s">
        <v>213</v>
      </c>
      <c r="L20" s="64"/>
      <c r="M20" s="71" t="s">
        <v>240</v>
      </c>
      <c r="N20" s="14" t="s">
        <v>241</v>
      </c>
      <c r="O20" s="14" t="s">
        <v>22</v>
      </c>
      <c r="P20" s="14" t="s">
        <v>564</v>
      </c>
      <c r="Q20" s="14" t="s">
        <v>564</v>
      </c>
      <c r="R20" s="14" t="s">
        <v>565</v>
      </c>
    </row>
    <row r="21" spans="1:18" ht="262.5" x14ac:dyDescent="0.25">
      <c r="A21" s="14">
        <v>10</v>
      </c>
      <c r="B21" s="75" t="s">
        <v>242</v>
      </c>
      <c r="C21" s="73" t="s">
        <v>243</v>
      </c>
      <c r="D21" s="73" t="s">
        <v>20</v>
      </c>
      <c r="E21" s="73" t="s">
        <v>25</v>
      </c>
      <c r="F21" s="73">
        <v>2020</v>
      </c>
      <c r="G21" s="76">
        <v>3516.47</v>
      </c>
      <c r="H21" s="76">
        <v>3516.47</v>
      </c>
      <c r="I21" s="76">
        <v>0</v>
      </c>
      <c r="J21" s="76">
        <v>0</v>
      </c>
      <c r="K21" s="14" t="s">
        <v>213</v>
      </c>
      <c r="L21" s="64"/>
      <c r="M21" s="71" t="s">
        <v>244</v>
      </c>
      <c r="N21" s="73" t="s">
        <v>245</v>
      </c>
      <c r="O21" s="14" t="s">
        <v>22</v>
      </c>
      <c r="P21" s="14" t="s">
        <v>22</v>
      </c>
      <c r="Q21" s="14" t="s">
        <v>22</v>
      </c>
      <c r="R21" s="14" t="s">
        <v>22</v>
      </c>
    </row>
    <row r="22" spans="1:18" ht="89.25" customHeight="1" x14ac:dyDescent="0.25">
      <c r="A22" s="14">
        <v>11</v>
      </c>
      <c r="B22" s="74" t="s">
        <v>246</v>
      </c>
      <c r="C22" s="14" t="s">
        <v>247</v>
      </c>
      <c r="D22" s="14" t="s">
        <v>20</v>
      </c>
      <c r="E22" s="14" t="s">
        <v>20</v>
      </c>
      <c r="F22" s="14">
        <v>2019</v>
      </c>
      <c r="G22" s="68">
        <v>16000</v>
      </c>
      <c r="H22" s="68">
        <v>16000</v>
      </c>
      <c r="I22" s="68">
        <v>0</v>
      </c>
      <c r="J22" s="68">
        <v>0</v>
      </c>
      <c r="K22" s="14" t="s">
        <v>213</v>
      </c>
      <c r="L22" s="63" t="s">
        <v>566</v>
      </c>
      <c r="M22" s="14" t="s">
        <v>248</v>
      </c>
      <c r="N22" s="14" t="s">
        <v>249</v>
      </c>
      <c r="O22" s="14" t="s">
        <v>22</v>
      </c>
      <c r="P22" s="14" t="s">
        <v>22</v>
      </c>
      <c r="Q22" s="14" t="s">
        <v>22</v>
      </c>
      <c r="R22" s="14" t="s">
        <v>567</v>
      </c>
    </row>
    <row r="23" spans="1:18" ht="187.5" x14ac:dyDescent="0.25">
      <c r="A23" s="14">
        <v>12</v>
      </c>
      <c r="B23" s="74" t="s">
        <v>250</v>
      </c>
      <c r="C23" s="14" t="s">
        <v>243</v>
      </c>
      <c r="D23" s="14" t="s">
        <v>20</v>
      </c>
      <c r="E23" s="14" t="s">
        <v>20</v>
      </c>
      <c r="F23" s="14">
        <v>2019</v>
      </c>
      <c r="G23" s="68">
        <v>16000</v>
      </c>
      <c r="H23" s="68">
        <v>16000</v>
      </c>
      <c r="I23" s="68">
        <v>0</v>
      </c>
      <c r="J23" s="68">
        <v>0</v>
      </c>
      <c r="K23" s="14" t="s">
        <v>213</v>
      </c>
      <c r="L23" s="70"/>
      <c r="M23" s="14" t="s">
        <v>248</v>
      </c>
      <c r="N23" s="14" t="s">
        <v>251</v>
      </c>
      <c r="O23" s="14" t="s">
        <v>22</v>
      </c>
      <c r="P23" s="14" t="s">
        <v>22</v>
      </c>
      <c r="Q23" s="14" t="s">
        <v>22</v>
      </c>
      <c r="R23" s="14" t="s">
        <v>567</v>
      </c>
    </row>
    <row r="24" spans="1:18" ht="216.75" customHeight="1" x14ac:dyDescent="0.25">
      <c r="A24" s="14">
        <v>3</v>
      </c>
      <c r="B24" s="74" t="s">
        <v>568</v>
      </c>
      <c r="C24" s="14" t="s">
        <v>222</v>
      </c>
      <c r="D24" s="14" t="s">
        <v>20</v>
      </c>
      <c r="E24" s="14" t="s">
        <v>20</v>
      </c>
      <c r="F24" s="14">
        <v>2020</v>
      </c>
      <c r="G24" s="68">
        <f>SUM(H24:I24)</f>
        <v>20000</v>
      </c>
      <c r="H24" s="68">
        <v>20000</v>
      </c>
      <c r="I24" s="68">
        <v>0</v>
      </c>
      <c r="J24" s="68">
        <v>0</v>
      </c>
      <c r="K24" s="14" t="s">
        <v>213</v>
      </c>
      <c r="L24" s="64" t="s">
        <v>569</v>
      </c>
      <c r="M24" s="66" t="s">
        <v>570</v>
      </c>
      <c r="N24" s="66" t="s">
        <v>571</v>
      </c>
      <c r="O24" s="66" t="s">
        <v>22</v>
      </c>
      <c r="P24" s="66" t="s">
        <v>572</v>
      </c>
      <c r="Q24" s="66" t="s">
        <v>573</v>
      </c>
      <c r="R24" s="66" t="s">
        <v>22</v>
      </c>
    </row>
    <row r="25" spans="1:18" ht="206.25" x14ac:dyDescent="0.25">
      <c r="A25" s="14">
        <v>4</v>
      </c>
      <c r="B25" s="74" t="s">
        <v>574</v>
      </c>
      <c r="C25" s="14" t="s">
        <v>575</v>
      </c>
      <c r="D25" s="14" t="s">
        <v>20</v>
      </c>
      <c r="E25" s="14" t="s">
        <v>20</v>
      </c>
      <c r="F25" s="14">
        <v>2020</v>
      </c>
      <c r="G25" s="68">
        <f>SUM(H25:I25)</f>
        <v>20000</v>
      </c>
      <c r="H25" s="68">
        <v>20000</v>
      </c>
      <c r="I25" s="68">
        <v>0</v>
      </c>
      <c r="J25" s="68">
        <v>0</v>
      </c>
      <c r="K25" s="14" t="s">
        <v>213</v>
      </c>
      <c r="L25" s="77"/>
      <c r="M25" s="66" t="s">
        <v>576</v>
      </c>
      <c r="N25" s="66" t="s">
        <v>571</v>
      </c>
      <c r="O25" s="66" t="s">
        <v>22</v>
      </c>
      <c r="P25" s="66" t="s">
        <v>572</v>
      </c>
      <c r="Q25" s="66" t="s">
        <v>573</v>
      </c>
      <c r="R25" s="66" t="s">
        <v>22</v>
      </c>
    </row>
    <row r="26" spans="1:18" ht="206.25" x14ac:dyDescent="0.25">
      <c r="A26" s="14">
        <v>5</v>
      </c>
      <c r="B26" s="74" t="s">
        <v>577</v>
      </c>
      <c r="C26" s="14" t="s">
        <v>578</v>
      </c>
      <c r="D26" s="14" t="s">
        <v>20</v>
      </c>
      <c r="E26" s="14" t="s">
        <v>20</v>
      </c>
      <c r="F26" s="14">
        <v>2020</v>
      </c>
      <c r="G26" s="68">
        <f>SUM(H26:I26)</f>
        <v>20000</v>
      </c>
      <c r="H26" s="68">
        <v>20000</v>
      </c>
      <c r="I26" s="68">
        <v>0</v>
      </c>
      <c r="J26" s="68">
        <v>0</v>
      </c>
      <c r="K26" s="14" t="s">
        <v>213</v>
      </c>
      <c r="L26" s="77"/>
      <c r="M26" s="66" t="s">
        <v>570</v>
      </c>
      <c r="N26" s="66" t="s">
        <v>571</v>
      </c>
      <c r="O26" s="66" t="s">
        <v>22</v>
      </c>
      <c r="P26" s="66" t="s">
        <v>572</v>
      </c>
      <c r="Q26" s="66" t="s">
        <v>573</v>
      </c>
      <c r="R26" s="66" t="s">
        <v>22</v>
      </c>
    </row>
    <row r="27" spans="1:18" ht="281.25" x14ac:dyDescent="0.25">
      <c r="A27" s="14">
        <v>6</v>
      </c>
      <c r="B27" s="74" t="s">
        <v>579</v>
      </c>
      <c r="C27" s="14" t="s">
        <v>222</v>
      </c>
      <c r="D27" s="14" t="s">
        <v>20</v>
      </c>
      <c r="E27" s="14" t="s">
        <v>20</v>
      </c>
      <c r="F27" s="14">
        <v>2019</v>
      </c>
      <c r="G27" s="68">
        <f>H27</f>
        <v>12000</v>
      </c>
      <c r="H27" s="68">
        <v>12000</v>
      </c>
      <c r="I27" s="68">
        <v>0</v>
      </c>
      <c r="J27" s="68">
        <v>0</v>
      </c>
      <c r="K27" s="14" t="s">
        <v>213</v>
      </c>
      <c r="L27" s="77"/>
      <c r="M27" s="66" t="s">
        <v>580</v>
      </c>
      <c r="N27" s="66" t="s">
        <v>581</v>
      </c>
      <c r="O27" s="78" t="s">
        <v>22</v>
      </c>
      <c r="P27" s="79" t="s">
        <v>22</v>
      </c>
      <c r="Q27" s="79" t="s">
        <v>22</v>
      </c>
      <c r="R27" s="66" t="s">
        <v>22</v>
      </c>
    </row>
    <row r="28" spans="1:18" ht="18.75" customHeight="1" x14ac:dyDescent="0.25">
      <c r="A28" s="175" t="s">
        <v>582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7"/>
    </row>
    <row r="29" spans="1:18" ht="178.5" customHeight="1" x14ac:dyDescent="0.25">
      <c r="A29" s="14">
        <v>1</v>
      </c>
      <c r="B29" s="14" t="s">
        <v>83</v>
      </c>
      <c r="C29" s="14" t="s">
        <v>74</v>
      </c>
      <c r="D29" s="14" t="s">
        <v>20</v>
      </c>
      <c r="E29" s="14" t="s">
        <v>20</v>
      </c>
      <c r="F29" s="14" t="s">
        <v>82</v>
      </c>
      <c r="G29" s="68">
        <v>20767.828000000001</v>
      </c>
      <c r="H29" s="68">
        <v>20767.828000000001</v>
      </c>
      <c r="I29" s="68">
        <v>0</v>
      </c>
      <c r="J29" s="68">
        <v>0</v>
      </c>
      <c r="K29" s="14" t="s">
        <v>252</v>
      </c>
      <c r="L29" s="63" t="s">
        <v>583</v>
      </c>
      <c r="M29" s="14" t="s">
        <v>84</v>
      </c>
      <c r="N29" s="14" t="s">
        <v>584</v>
      </c>
      <c r="O29" s="14" t="s">
        <v>22</v>
      </c>
      <c r="P29" s="14" t="s">
        <v>585</v>
      </c>
      <c r="Q29" s="14" t="s">
        <v>586</v>
      </c>
      <c r="R29" s="14" t="s">
        <v>587</v>
      </c>
    </row>
    <row r="30" spans="1:18" ht="409.5" x14ac:dyDescent="0.25">
      <c r="A30" s="14">
        <v>2</v>
      </c>
      <c r="B30" s="14" t="s">
        <v>85</v>
      </c>
      <c r="C30" s="14" t="s">
        <v>253</v>
      </c>
      <c r="D30" s="14" t="s">
        <v>20</v>
      </c>
      <c r="E30" s="14" t="s">
        <v>20</v>
      </c>
      <c r="F30" s="14" t="s">
        <v>82</v>
      </c>
      <c r="G30" s="68">
        <v>38945.758999999998</v>
      </c>
      <c r="H30" s="68">
        <v>38945.758999999998</v>
      </c>
      <c r="I30" s="68">
        <v>0</v>
      </c>
      <c r="J30" s="68">
        <v>0</v>
      </c>
      <c r="K30" s="14" t="s">
        <v>588</v>
      </c>
      <c r="L30" s="65"/>
      <c r="M30" s="14" t="s">
        <v>86</v>
      </c>
      <c r="N30" s="14" t="s">
        <v>589</v>
      </c>
      <c r="O30" s="14" t="s">
        <v>22</v>
      </c>
      <c r="P30" s="14" t="s">
        <v>590</v>
      </c>
      <c r="Q30" s="14" t="s">
        <v>591</v>
      </c>
      <c r="R30" s="14" t="s">
        <v>592</v>
      </c>
    </row>
    <row r="31" spans="1:18" ht="18.75" customHeight="1" x14ac:dyDescent="0.25">
      <c r="A31" s="175" t="s">
        <v>593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7"/>
    </row>
    <row r="32" spans="1:18" ht="76.5" customHeight="1" x14ac:dyDescent="0.25">
      <c r="A32" s="71">
        <v>1</v>
      </c>
      <c r="B32" s="14" t="s">
        <v>254</v>
      </c>
      <c r="C32" s="14" t="s">
        <v>255</v>
      </c>
      <c r="D32" s="14" t="s">
        <v>20</v>
      </c>
      <c r="E32" s="14" t="s">
        <v>25</v>
      </c>
      <c r="F32" s="14">
        <v>2020</v>
      </c>
      <c r="G32" s="68">
        <v>1004.867</v>
      </c>
      <c r="H32" s="68">
        <v>1004.867</v>
      </c>
      <c r="I32" s="68">
        <v>0</v>
      </c>
      <c r="J32" s="68">
        <v>0</v>
      </c>
      <c r="K32" s="14" t="s">
        <v>213</v>
      </c>
      <c r="L32" s="63" t="s">
        <v>594</v>
      </c>
      <c r="M32" s="14" t="s">
        <v>595</v>
      </c>
      <c r="N32" s="14" t="s">
        <v>596</v>
      </c>
      <c r="O32" s="14" t="s">
        <v>22</v>
      </c>
      <c r="P32" s="14" t="s">
        <v>597</v>
      </c>
      <c r="Q32" s="14" t="s">
        <v>597</v>
      </c>
      <c r="R32" s="14" t="s">
        <v>598</v>
      </c>
    </row>
    <row r="33" spans="1:18" ht="337.5" x14ac:dyDescent="0.25">
      <c r="A33" s="14">
        <v>2</v>
      </c>
      <c r="B33" s="80" t="s">
        <v>87</v>
      </c>
      <c r="C33" s="14" t="s">
        <v>71</v>
      </c>
      <c r="D33" s="14" t="s">
        <v>20</v>
      </c>
      <c r="E33" s="14" t="s">
        <v>20</v>
      </c>
      <c r="F33" s="14" t="s">
        <v>153</v>
      </c>
      <c r="G33" s="68">
        <v>6558.9380000000001</v>
      </c>
      <c r="H33" s="68">
        <v>6558.9380000000001</v>
      </c>
      <c r="I33" s="68">
        <v>0</v>
      </c>
      <c r="J33" s="68">
        <v>0</v>
      </c>
      <c r="K33" s="14" t="s">
        <v>213</v>
      </c>
      <c r="L33" s="65"/>
      <c r="M33" s="14" t="s">
        <v>88</v>
      </c>
      <c r="N33" s="14" t="s">
        <v>599</v>
      </c>
      <c r="O33" s="14" t="s">
        <v>22</v>
      </c>
      <c r="P33" s="14" t="s">
        <v>600</v>
      </c>
      <c r="Q33" s="14" t="s">
        <v>600</v>
      </c>
      <c r="R33" s="14" t="s">
        <v>601</v>
      </c>
    </row>
    <row r="34" spans="1:18" ht="18.75" customHeight="1" x14ac:dyDescent="0.25">
      <c r="A34" s="175" t="s">
        <v>349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7"/>
    </row>
    <row r="35" spans="1:18" ht="153" customHeight="1" x14ac:dyDescent="0.25">
      <c r="A35" s="14">
        <v>1</v>
      </c>
      <c r="B35" s="80" t="s">
        <v>256</v>
      </c>
      <c r="C35" s="14" t="s">
        <v>257</v>
      </c>
      <c r="D35" s="14" t="s">
        <v>20</v>
      </c>
      <c r="E35" s="14" t="s">
        <v>20</v>
      </c>
      <c r="F35" s="14" t="s">
        <v>127</v>
      </c>
      <c r="G35" s="68">
        <f>J35+I35</f>
        <v>146706.79999999999</v>
      </c>
      <c r="H35" s="68">
        <v>0</v>
      </c>
      <c r="I35" s="68">
        <v>129938.5</v>
      </c>
      <c r="J35" s="68">
        <v>16768.3</v>
      </c>
      <c r="K35" s="14" t="s">
        <v>258</v>
      </c>
      <c r="L35" s="64" t="s">
        <v>602</v>
      </c>
      <c r="M35" s="14" t="s">
        <v>259</v>
      </c>
      <c r="N35" s="14" t="s">
        <v>260</v>
      </c>
      <c r="O35" s="14" t="s">
        <v>22</v>
      </c>
      <c r="P35" s="14" t="s">
        <v>603</v>
      </c>
      <c r="Q35" s="14" t="s">
        <v>604</v>
      </c>
      <c r="R35" s="14" t="s">
        <v>22</v>
      </c>
    </row>
    <row r="36" spans="1:18" ht="300" x14ac:dyDescent="0.25">
      <c r="A36" s="14">
        <v>2</v>
      </c>
      <c r="B36" s="80" t="s">
        <v>261</v>
      </c>
      <c r="C36" s="14" t="s">
        <v>262</v>
      </c>
      <c r="D36" s="14" t="s">
        <v>20</v>
      </c>
      <c r="E36" s="14" t="s">
        <v>20</v>
      </c>
      <c r="F36" s="14" t="s">
        <v>127</v>
      </c>
      <c r="G36" s="68">
        <f>J36+I36</f>
        <v>146706.79999999999</v>
      </c>
      <c r="H36" s="68">
        <v>0</v>
      </c>
      <c r="I36" s="68">
        <v>129938.5</v>
      </c>
      <c r="J36" s="68">
        <v>16768.3</v>
      </c>
      <c r="K36" s="14" t="s">
        <v>258</v>
      </c>
      <c r="L36" s="64"/>
      <c r="M36" s="14" t="s">
        <v>259</v>
      </c>
      <c r="N36" s="14" t="s">
        <v>263</v>
      </c>
      <c r="O36" s="14" t="s">
        <v>22</v>
      </c>
      <c r="P36" s="14" t="s">
        <v>605</v>
      </c>
      <c r="Q36" s="14" t="s">
        <v>606</v>
      </c>
      <c r="R36" s="14" t="s">
        <v>607</v>
      </c>
    </row>
    <row r="37" spans="1:18" ht="318.75" x14ac:dyDescent="0.25">
      <c r="A37" s="14">
        <v>3</v>
      </c>
      <c r="B37" s="80" t="s">
        <v>264</v>
      </c>
      <c r="C37" s="14" t="s">
        <v>257</v>
      </c>
      <c r="D37" s="14" t="s">
        <v>20</v>
      </c>
      <c r="E37" s="14" t="s">
        <v>25</v>
      </c>
      <c r="F37" s="81" t="s">
        <v>265</v>
      </c>
      <c r="G37" s="82">
        <f t="shared" ref="G37:G38" si="1">SUM(H37:J37)</f>
        <v>165690</v>
      </c>
      <c r="H37" s="82">
        <v>0</v>
      </c>
      <c r="I37" s="82">
        <v>0</v>
      </c>
      <c r="J37" s="82">
        <v>165690</v>
      </c>
      <c r="K37" s="14" t="s">
        <v>12</v>
      </c>
      <c r="L37" s="77"/>
      <c r="M37" s="14" t="s">
        <v>266</v>
      </c>
      <c r="N37" s="14" t="s">
        <v>267</v>
      </c>
      <c r="O37" s="14" t="s">
        <v>22</v>
      </c>
      <c r="P37" s="14" t="s">
        <v>608</v>
      </c>
      <c r="Q37" s="14" t="s">
        <v>609</v>
      </c>
      <c r="R37" s="14" t="s">
        <v>610</v>
      </c>
    </row>
    <row r="38" spans="1:18" ht="318.75" x14ac:dyDescent="0.25">
      <c r="A38" s="14">
        <v>4</v>
      </c>
      <c r="B38" s="80" t="s">
        <v>268</v>
      </c>
      <c r="C38" s="14" t="s">
        <v>262</v>
      </c>
      <c r="D38" s="14" t="s">
        <v>20</v>
      </c>
      <c r="E38" s="14" t="s">
        <v>25</v>
      </c>
      <c r="F38" s="81" t="s">
        <v>265</v>
      </c>
      <c r="G38" s="82">
        <f t="shared" si="1"/>
        <v>165690</v>
      </c>
      <c r="H38" s="82">
        <v>0</v>
      </c>
      <c r="I38" s="82">
        <v>0</v>
      </c>
      <c r="J38" s="82">
        <v>165690</v>
      </c>
      <c r="K38" s="14" t="s">
        <v>12</v>
      </c>
      <c r="L38" s="77"/>
      <c r="M38" s="14" t="s">
        <v>266</v>
      </c>
      <c r="N38" s="14" t="s">
        <v>220</v>
      </c>
      <c r="O38" s="14" t="s">
        <v>22</v>
      </c>
      <c r="P38" s="14" t="s">
        <v>605</v>
      </c>
      <c r="Q38" s="14" t="s">
        <v>606</v>
      </c>
      <c r="R38" s="14" t="s">
        <v>611</v>
      </c>
    </row>
    <row r="39" spans="1:18" s="178" customFormat="1" x14ac:dyDescent="0.25"/>
    <row r="40" spans="1:18" s="178" customFormat="1" x14ac:dyDescent="0.25"/>
    <row r="41" spans="1:18" s="178" customFormat="1" x14ac:dyDescent="0.25"/>
    <row r="42" spans="1:18" s="178" customFormat="1" x14ac:dyDescent="0.25"/>
    <row r="43" spans="1:18" s="178" customFormat="1" x14ac:dyDescent="0.25"/>
    <row r="44" spans="1:18" s="178" customFormat="1" x14ac:dyDescent="0.25"/>
    <row r="45" spans="1:18" s="178" customFormat="1" x14ac:dyDescent="0.25"/>
    <row r="46" spans="1:18" s="178" customFormat="1" x14ac:dyDescent="0.25"/>
    <row r="47" spans="1:18" s="178" customFormat="1" x14ac:dyDescent="0.25"/>
    <row r="48" spans="1:18" s="178" customFormat="1" x14ac:dyDescent="0.25"/>
    <row r="49" s="178" customFormat="1" x14ac:dyDescent="0.25"/>
    <row r="50" s="178" customFormat="1" x14ac:dyDescent="0.25"/>
    <row r="51" s="178" customFormat="1" x14ac:dyDescent="0.25"/>
    <row r="52" s="178" customFormat="1" x14ac:dyDescent="0.25"/>
    <row r="53" s="178" customFormat="1" x14ac:dyDescent="0.25"/>
    <row r="54" s="178" customFormat="1" x14ac:dyDescent="0.25"/>
    <row r="55" s="178" customFormat="1" x14ac:dyDescent="0.25"/>
    <row r="56" s="178" customFormat="1" x14ac:dyDescent="0.25"/>
    <row r="57" s="178" customFormat="1" x14ac:dyDescent="0.25"/>
    <row r="58" s="178" customFormat="1" x14ac:dyDescent="0.25"/>
    <row r="59" s="178" customFormat="1" x14ac:dyDescent="0.25"/>
    <row r="60" s="178" customFormat="1" x14ac:dyDescent="0.25"/>
    <row r="61" s="178" customFormat="1" x14ac:dyDescent="0.25"/>
    <row r="62" s="178" customFormat="1" x14ac:dyDescent="0.25"/>
    <row r="63" s="178" customFormat="1" x14ac:dyDescent="0.25"/>
    <row r="64" s="178" customFormat="1" x14ac:dyDescent="0.25"/>
    <row r="65" s="178" customFormat="1" x14ac:dyDescent="0.25"/>
    <row r="66" s="178" customFormat="1" x14ac:dyDescent="0.25"/>
    <row r="67" s="178" customFormat="1" x14ac:dyDescent="0.25"/>
    <row r="68" s="178" customFormat="1" x14ac:dyDescent="0.25"/>
    <row r="69" s="178" customFormat="1" x14ac:dyDescent="0.25"/>
    <row r="70" s="178" customFormat="1" x14ac:dyDescent="0.25"/>
    <row r="71" s="178" customFormat="1" x14ac:dyDescent="0.25"/>
    <row r="72" s="178" customFormat="1" x14ac:dyDescent="0.25"/>
    <row r="73" s="178" customFormat="1" x14ac:dyDescent="0.25"/>
    <row r="74" s="178" customFormat="1" x14ac:dyDescent="0.25"/>
    <row r="75" s="178" customFormat="1" x14ac:dyDescent="0.25"/>
    <row r="76" s="178" customFormat="1" x14ac:dyDescent="0.25"/>
    <row r="77" s="178" customFormat="1" x14ac:dyDescent="0.25"/>
    <row r="78" s="178" customFormat="1" x14ac:dyDescent="0.25"/>
    <row r="79" s="178" customFormat="1" x14ac:dyDescent="0.25"/>
    <row r="80" s="178" customFormat="1" x14ac:dyDescent="0.25"/>
    <row r="81" s="178" customFormat="1" x14ac:dyDescent="0.25"/>
    <row r="82" s="178" customFormat="1" x14ac:dyDescent="0.25"/>
    <row r="83" s="178" customFormat="1" x14ac:dyDescent="0.25"/>
    <row r="84" s="178" customFormat="1" x14ac:dyDescent="0.25"/>
    <row r="85" s="178" customFormat="1" x14ac:dyDescent="0.25"/>
    <row r="86" s="178" customFormat="1" x14ac:dyDescent="0.25"/>
    <row r="87" s="178" customFormat="1" x14ac:dyDescent="0.25"/>
    <row r="88" s="178" customFormat="1" x14ac:dyDescent="0.25"/>
    <row r="89" s="178" customFormat="1" x14ac:dyDescent="0.25"/>
    <row r="90" s="178" customFormat="1" x14ac:dyDescent="0.25"/>
    <row r="91" s="178" customFormat="1" x14ac:dyDescent="0.25"/>
    <row r="92" s="178" customFormat="1" x14ac:dyDescent="0.25"/>
    <row r="93" s="178" customFormat="1" x14ac:dyDescent="0.25"/>
    <row r="94" s="178" customFormat="1" x14ac:dyDescent="0.25"/>
    <row r="95" s="178" customFormat="1" x14ac:dyDescent="0.25"/>
    <row r="96" s="178" customFormat="1" x14ac:dyDescent="0.25"/>
    <row r="97" s="178" customFormat="1" x14ac:dyDescent="0.25"/>
    <row r="98" s="178" customFormat="1" x14ac:dyDescent="0.25"/>
    <row r="99" s="178" customFormat="1" x14ac:dyDescent="0.25"/>
    <row r="100" s="178" customFormat="1" x14ac:dyDescent="0.25"/>
    <row r="101" s="178" customFormat="1" x14ac:dyDescent="0.25"/>
    <row r="102" s="178" customFormat="1" x14ac:dyDescent="0.25"/>
    <row r="103" s="178" customFormat="1" x14ac:dyDescent="0.25"/>
    <row r="104" s="178" customFormat="1" x14ac:dyDescent="0.25"/>
    <row r="105" s="178" customFormat="1" x14ac:dyDescent="0.25"/>
    <row r="106" s="178" customFormat="1" x14ac:dyDescent="0.25"/>
    <row r="107" s="178" customFormat="1" x14ac:dyDescent="0.25"/>
    <row r="108" s="178" customFormat="1" x14ac:dyDescent="0.25"/>
    <row r="109" s="178" customFormat="1" x14ac:dyDescent="0.25"/>
    <row r="110" s="178" customFormat="1" x14ac:dyDescent="0.25"/>
    <row r="111" s="178" customFormat="1" x14ac:dyDescent="0.25"/>
    <row r="112" s="178" customFormat="1" x14ac:dyDescent="0.25"/>
    <row r="113" s="178" customFormat="1" x14ac:dyDescent="0.25"/>
    <row r="114" s="178" customFormat="1" x14ac:dyDescent="0.25"/>
    <row r="115" s="178" customFormat="1" x14ac:dyDescent="0.25"/>
    <row r="116" s="178" customFormat="1" x14ac:dyDescent="0.25"/>
    <row r="117" s="178" customFormat="1" x14ac:dyDescent="0.25"/>
    <row r="118" s="178" customFormat="1" x14ac:dyDescent="0.25"/>
    <row r="119" s="178" customFormat="1" x14ac:dyDescent="0.25"/>
    <row r="120" s="178" customFormat="1" x14ac:dyDescent="0.25"/>
    <row r="121" s="178" customFormat="1" x14ac:dyDescent="0.25"/>
    <row r="122" s="178" customFormat="1" x14ac:dyDescent="0.25"/>
    <row r="123" s="178" customFormat="1" x14ac:dyDescent="0.25"/>
    <row r="124" s="178" customFormat="1" x14ac:dyDescent="0.25"/>
    <row r="125" s="178" customFormat="1" x14ac:dyDescent="0.25"/>
    <row r="126" s="178" customFormat="1" x14ac:dyDescent="0.25"/>
    <row r="127" s="178" customFormat="1" x14ac:dyDescent="0.25"/>
    <row r="128" s="178" customFormat="1" x14ac:dyDescent="0.25"/>
    <row r="129" s="178" customFormat="1" x14ac:dyDescent="0.25"/>
    <row r="130" s="178" customFormat="1" x14ac:dyDescent="0.25"/>
    <row r="131" s="178" customFormat="1" x14ac:dyDescent="0.25"/>
    <row r="132" s="178" customFormat="1" x14ac:dyDescent="0.25"/>
    <row r="133" s="178" customFormat="1" x14ac:dyDescent="0.25"/>
    <row r="134" s="178" customFormat="1" x14ac:dyDescent="0.25"/>
    <row r="135" s="178" customFormat="1" x14ac:dyDescent="0.25"/>
    <row r="136" s="178" customFormat="1" x14ac:dyDescent="0.25"/>
    <row r="137" s="178" customFormat="1" x14ac:dyDescent="0.25"/>
    <row r="138" s="178" customFormat="1" x14ac:dyDescent="0.25"/>
    <row r="139" s="178" customFormat="1" x14ac:dyDescent="0.25"/>
    <row r="140" s="178" customFormat="1" x14ac:dyDescent="0.25"/>
    <row r="141" s="178" customFormat="1" x14ac:dyDescent="0.25"/>
    <row r="142" s="178" customFormat="1" x14ac:dyDescent="0.25"/>
    <row r="143" s="178" customFormat="1" x14ac:dyDescent="0.25"/>
    <row r="144" s="178" customFormat="1" x14ac:dyDescent="0.25"/>
    <row r="145" s="178" customFormat="1" x14ac:dyDescent="0.25"/>
    <row r="146" s="178" customFormat="1" x14ac:dyDescent="0.25"/>
    <row r="147" s="178" customFormat="1" x14ac:dyDescent="0.25"/>
    <row r="148" s="178" customFormat="1" x14ac:dyDescent="0.25"/>
    <row r="149" s="178" customFormat="1" x14ac:dyDescent="0.25"/>
    <row r="150" s="178" customFormat="1" x14ac:dyDescent="0.25"/>
    <row r="151" s="178" customFormat="1" x14ac:dyDescent="0.25"/>
    <row r="152" s="178" customFormat="1" x14ac:dyDescent="0.25"/>
    <row r="153" s="178" customFormat="1" x14ac:dyDescent="0.25"/>
    <row r="154" s="178" customFormat="1" x14ac:dyDescent="0.25"/>
    <row r="155" s="178" customFormat="1" x14ac:dyDescent="0.25"/>
    <row r="156" s="178" customFormat="1" x14ac:dyDescent="0.25"/>
    <row r="157" s="178" customFormat="1" x14ac:dyDescent="0.25"/>
    <row r="158" s="178" customFormat="1" x14ac:dyDescent="0.25"/>
    <row r="159" s="178" customFormat="1" x14ac:dyDescent="0.25"/>
    <row r="160" s="178" customFormat="1" x14ac:dyDescent="0.25"/>
    <row r="161" s="178" customFormat="1" x14ac:dyDescent="0.25"/>
    <row r="162" s="178" customFormat="1" x14ac:dyDescent="0.25"/>
    <row r="163" s="178" customFormat="1" x14ac:dyDescent="0.25"/>
    <row r="164" s="178" customFormat="1" x14ac:dyDescent="0.25"/>
    <row r="165" s="178" customFormat="1" x14ac:dyDescent="0.25"/>
    <row r="166" s="178" customFormat="1" x14ac:dyDescent="0.25"/>
    <row r="167" s="178" customFormat="1" x14ac:dyDescent="0.25"/>
    <row r="168" s="178" customFormat="1" x14ac:dyDescent="0.25"/>
    <row r="169" s="178" customFormat="1" x14ac:dyDescent="0.25"/>
    <row r="170" s="178" customFormat="1" x14ac:dyDescent="0.25"/>
    <row r="171" s="178" customFormat="1" x14ac:dyDescent="0.25"/>
    <row r="172" s="178" customFormat="1" x14ac:dyDescent="0.25"/>
    <row r="173" s="178" customFormat="1" x14ac:dyDescent="0.25"/>
    <row r="174" s="178" customFormat="1" x14ac:dyDescent="0.25"/>
    <row r="175" s="178" customFormat="1" x14ac:dyDescent="0.25"/>
    <row r="176" s="178" customFormat="1" x14ac:dyDescent="0.25"/>
    <row r="177" s="178" customFormat="1" x14ac:dyDescent="0.25"/>
    <row r="178" s="178" customFormat="1" x14ac:dyDescent="0.25"/>
    <row r="179" s="178" customFormat="1" x14ac:dyDescent="0.25"/>
    <row r="180" s="178" customFormat="1" x14ac:dyDescent="0.25"/>
    <row r="181" s="178" customFormat="1" x14ac:dyDescent="0.25"/>
    <row r="182" s="178" customFormat="1" x14ac:dyDescent="0.25"/>
    <row r="183" s="178" customFormat="1" x14ac:dyDescent="0.25"/>
    <row r="184" s="178" customFormat="1" x14ac:dyDescent="0.25"/>
    <row r="185" s="178" customFormat="1" x14ac:dyDescent="0.25"/>
    <row r="186" s="178" customFormat="1" x14ac:dyDescent="0.25"/>
    <row r="187" s="178" customFormat="1" x14ac:dyDescent="0.25"/>
    <row r="188" s="178" customFormat="1" x14ac:dyDescent="0.25"/>
    <row r="189" s="178" customFormat="1" x14ac:dyDescent="0.25"/>
    <row r="190" s="178" customFormat="1" x14ac:dyDescent="0.25"/>
    <row r="191" s="178" customFormat="1" x14ac:dyDescent="0.25"/>
    <row r="192" s="178" customFormat="1" x14ac:dyDescent="0.25"/>
    <row r="193" s="178" customFormat="1" x14ac:dyDescent="0.25"/>
    <row r="194" s="178" customFormat="1" x14ac:dyDescent="0.25"/>
    <row r="195" s="178" customFormat="1" x14ac:dyDescent="0.25"/>
    <row r="196" s="178" customFormat="1" x14ac:dyDescent="0.25"/>
    <row r="197" s="178" customFormat="1" x14ac:dyDescent="0.25"/>
    <row r="198" s="178" customFormat="1" x14ac:dyDescent="0.25"/>
    <row r="199" s="178" customFormat="1" x14ac:dyDescent="0.25"/>
    <row r="200" s="178" customFormat="1" x14ac:dyDescent="0.25"/>
    <row r="201" s="178" customFormat="1" x14ac:dyDescent="0.25"/>
    <row r="202" s="178" customFormat="1" x14ac:dyDescent="0.25"/>
    <row r="203" s="178" customFormat="1" x14ac:dyDescent="0.25"/>
    <row r="204" s="178" customFormat="1" x14ac:dyDescent="0.25"/>
    <row r="205" s="178" customFormat="1" x14ac:dyDescent="0.25"/>
    <row r="206" s="178" customFormat="1" x14ac:dyDescent="0.25"/>
    <row r="207" s="178" customFormat="1" x14ac:dyDescent="0.25"/>
    <row r="208" s="178" customFormat="1" x14ac:dyDescent="0.25"/>
    <row r="209" s="178" customFormat="1" x14ac:dyDescent="0.25"/>
    <row r="210" s="178" customFormat="1" x14ac:dyDescent="0.25"/>
    <row r="211" s="178" customFormat="1" x14ac:dyDescent="0.25"/>
    <row r="212" s="178" customFormat="1" x14ac:dyDescent="0.25"/>
    <row r="213" s="178" customFormat="1" x14ac:dyDescent="0.25"/>
    <row r="214" s="178" customFormat="1" x14ac:dyDescent="0.25"/>
    <row r="215" s="178" customFormat="1" x14ac:dyDescent="0.25"/>
    <row r="216" s="178" customFormat="1" x14ac:dyDescent="0.25"/>
    <row r="217" s="178" customFormat="1" x14ac:dyDescent="0.25"/>
    <row r="218" s="178" customFormat="1" x14ac:dyDescent="0.25"/>
    <row r="219" s="178" customFormat="1" x14ac:dyDescent="0.25"/>
    <row r="220" s="178" customFormat="1" x14ac:dyDescent="0.25"/>
    <row r="221" s="178" customFormat="1" x14ac:dyDescent="0.25"/>
    <row r="222" s="178" customFormat="1" x14ac:dyDescent="0.25"/>
    <row r="223" s="178" customFormat="1" x14ac:dyDescent="0.25"/>
    <row r="224" s="178" customFormat="1" x14ac:dyDescent="0.25"/>
    <row r="225" s="178" customFormat="1" x14ac:dyDescent="0.25"/>
    <row r="226" s="178" customFormat="1" x14ac:dyDescent="0.25"/>
    <row r="227" s="178" customFormat="1" x14ac:dyDescent="0.25"/>
    <row r="228" s="178" customFormat="1" x14ac:dyDescent="0.25"/>
    <row r="229" s="178" customFormat="1" x14ac:dyDescent="0.25"/>
    <row r="230" s="178" customFormat="1" x14ac:dyDescent="0.25"/>
    <row r="231" s="178" customFormat="1" x14ac:dyDescent="0.25"/>
    <row r="232" s="178" customFormat="1" x14ac:dyDescent="0.25"/>
    <row r="233" s="178" customFormat="1" x14ac:dyDescent="0.25"/>
    <row r="234" s="178" customFormat="1" x14ac:dyDescent="0.25"/>
    <row r="235" s="178" customFormat="1" x14ac:dyDescent="0.25"/>
    <row r="236" s="178" customFormat="1" x14ac:dyDescent="0.25"/>
    <row r="237" s="178" customFormat="1" x14ac:dyDescent="0.25"/>
    <row r="238" s="178" customFormat="1" x14ac:dyDescent="0.25"/>
    <row r="239" s="178" customFormat="1" x14ac:dyDescent="0.25"/>
    <row r="240" s="178" customFormat="1" x14ac:dyDescent="0.25"/>
    <row r="241" s="178" customFormat="1" x14ac:dyDescent="0.25"/>
    <row r="242" s="178" customFormat="1" x14ac:dyDescent="0.25"/>
    <row r="243" s="178" customFormat="1" x14ac:dyDescent="0.25"/>
    <row r="244" s="178" customFormat="1" x14ac:dyDescent="0.25"/>
    <row r="245" s="178" customFormat="1" x14ac:dyDescent="0.25"/>
    <row r="246" s="178" customFormat="1" x14ac:dyDescent="0.25"/>
    <row r="247" s="178" customFormat="1" x14ac:dyDescent="0.25"/>
    <row r="248" s="178" customFormat="1" x14ac:dyDescent="0.25"/>
    <row r="249" s="178" customFormat="1" x14ac:dyDescent="0.25"/>
    <row r="250" s="178" customFormat="1" x14ac:dyDescent="0.25"/>
    <row r="251" s="178" customFormat="1" x14ac:dyDescent="0.25"/>
    <row r="252" s="178" customFormat="1" x14ac:dyDescent="0.25"/>
    <row r="253" s="178" customFormat="1" x14ac:dyDescent="0.25"/>
    <row r="254" s="178" customFormat="1" x14ac:dyDescent="0.25"/>
    <row r="255" s="178" customFormat="1" x14ac:dyDescent="0.25"/>
    <row r="256" s="178" customFormat="1" x14ac:dyDescent="0.25"/>
    <row r="257" s="178" customFormat="1" x14ac:dyDescent="0.25"/>
    <row r="258" s="178" customFormat="1" x14ac:dyDescent="0.25"/>
    <row r="259" s="178" customFormat="1" x14ac:dyDescent="0.25"/>
    <row r="260" s="178" customFormat="1" x14ac:dyDescent="0.25"/>
    <row r="261" s="178" customFormat="1" x14ac:dyDescent="0.25"/>
    <row r="262" s="178" customFormat="1" x14ac:dyDescent="0.25"/>
    <row r="263" s="178" customFormat="1" x14ac:dyDescent="0.25"/>
    <row r="264" s="178" customFormat="1" x14ac:dyDescent="0.25"/>
    <row r="265" s="178" customFormat="1" x14ac:dyDescent="0.25"/>
    <row r="266" s="178" customFormat="1" x14ac:dyDescent="0.25"/>
    <row r="267" s="178" customFormat="1" x14ac:dyDescent="0.25"/>
    <row r="268" s="178" customFormat="1" x14ac:dyDescent="0.25"/>
    <row r="269" s="178" customFormat="1" x14ac:dyDescent="0.25"/>
    <row r="270" s="178" customFormat="1" x14ac:dyDescent="0.25"/>
    <row r="271" s="178" customFormat="1" x14ac:dyDescent="0.25"/>
    <row r="272" s="178" customFormat="1" x14ac:dyDescent="0.25"/>
    <row r="273" s="178" customFormat="1" x14ac:dyDescent="0.25"/>
    <row r="274" s="178" customFormat="1" x14ac:dyDescent="0.25"/>
    <row r="275" s="178" customFormat="1" x14ac:dyDescent="0.25"/>
    <row r="276" s="178" customFormat="1" x14ac:dyDescent="0.25"/>
    <row r="277" s="178" customFormat="1" x14ac:dyDescent="0.25"/>
    <row r="278" s="178" customFormat="1" x14ac:dyDescent="0.25"/>
    <row r="279" s="178" customFormat="1" x14ac:dyDescent="0.25"/>
    <row r="280" s="178" customFormat="1" x14ac:dyDescent="0.25"/>
    <row r="281" s="178" customFormat="1" x14ac:dyDescent="0.25"/>
    <row r="282" s="178" customFormat="1" x14ac:dyDescent="0.25"/>
    <row r="283" s="178" customFormat="1" x14ac:dyDescent="0.25"/>
    <row r="284" s="178" customFormat="1" x14ac:dyDescent="0.25"/>
    <row r="285" s="178" customFormat="1" x14ac:dyDescent="0.25"/>
    <row r="286" s="178" customFormat="1" x14ac:dyDescent="0.25"/>
    <row r="287" s="178" customFormat="1" x14ac:dyDescent="0.25"/>
    <row r="288" s="178" customFormat="1" x14ac:dyDescent="0.25"/>
    <row r="289" s="178" customFormat="1" x14ac:dyDescent="0.25"/>
    <row r="290" s="178" customFormat="1" x14ac:dyDescent="0.25"/>
    <row r="291" s="178" customFormat="1" x14ac:dyDescent="0.25"/>
    <row r="292" s="178" customFormat="1" x14ac:dyDescent="0.25"/>
    <row r="293" s="178" customFormat="1" x14ac:dyDescent="0.25"/>
    <row r="294" s="178" customFormat="1" x14ac:dyDescent="0.25"/>
    <row r="295" s="178" customFormat="1" x14ac:dyDescent="0.25"/>
    <row r="296" s="178" customFormat="1" x14ac:dyDescent="0.25"/>
    <row r="297" s="178" customFormat="1" x14ac:dyDescent="0.25"/>
    <row r="298" s="178" customFormat="1" x14ac:dyDescent="0.25"/>
    <row r="299" s="178" customFormat="1" x14ac:dyDescent="0.25"/>
    <row r="300" s="178" customFormat="1" x14ac:dyDescent="0.25"/>
    <row r="301" s="178" customFormat="1" x14ac:dyDescent="0.25"/>
    <row r="302" s="178" customFormat="1" x14ac:dyDescent="0.25"/>
    <row r="303" s="178" customFormat="1" x14ac:dyDescent="0.25"/>
    <row r="304" s="178" customFormat="1" x14ac:dyDescent="0.25"/>
    <row r="305" s="178" customFormat="1" x14ac:dyDescent="0.25"/>
    <row r="306" s="178" customFormat="1" x14ac:dyDescent="0.25"/>
    <row r="307" s="178" customFormat="1" x14ac:dyDescent="0.25"/>
    <row r="308" s="178" customFormat="1" x14ac:dyDescent="0.25"/>
    <row r="309" s="178" customFormat="1" x14ac:dyDescent="0.25"/>
    <row r="310" s="178" customFormat="1" x14ac:dyDescent="0.25"/>
    <row r="311" s="178" customFormat="1" x14ac:dyDescent="0.25"/>
    <row r="312" s="178" customFormat="1" x14ac:dyDescent="0.25"/>
    <row r="313" s="178" customFormat="1" x14ac:dyDescent="0.25"/>
    <row r="314" s="178" customFormat="1" x14ac:dyDescent="0.25"/>
    <row r="315" s="178" customFormat="1" x14ac:dyDescent="0.25"/>
    <row r="316" s="178" customFormat="1" x14ac:dyDescent="0.25"/>
    <row r="317" s="178" customFormat="1" x14ac:dyDescent="0.25"/>
    <row r="318" s="178" customFormat="1" x14ac:dyDescent="0.25"/>
    <row r="319" s="178" customFormat="1" x14ac:dyDescent="0.25"/>
    <row r="320" s="178" customFormat="1" x14ac:dyDescent="0.25"/>
    <row r="321" s="178" customFormat="1" x14ac:dyDescent="0.25"/>
    <row r="322" s="178" customFormat="1" x14ac:dyDescent="0.25"/>
    <row r="323" s="178" customFormat="1" x14ac:dyDescent="0.25"/>
    <row r="324" s="178" customFormat="1" x14ac:dyDescent="0.25"/>
    <row r="325" s="178" customFormat="1" x14ac:dyDescent="0.25"/>
    <row r="326" s="178" customFormat="1" x14ac:dyDescent="0.25"/>
    <row r="327" s="178" customFormat="1" x14ac:dyDescent="0.25"/>
    <row r="328" s="178" customFormat="1" x14ac:dyDescent="0.25"/>
    <row r="329" s="178" customFormat="1" x14ac:dyDescent="0.25"/>
    <row r="330" s="178" customFormat="1" x14ac:dyDescent="0.25"/>
    <row r="331" s="178" customFormat="1" x14ac:dyDescent="0.25"/>
    <row r="332" s="178" customFormat="1" x14ac:dyDescent="0.25"/>
    <row r="333" s="178" customFormat="1" x14ac:dyDescent="0.25"/>
    <row r="334" s="178" customFormat="1" x14ac:dyDescent="0.25"/>
    <row r="335" s="178" customFormat="1" x14ac:dyDescent="0.25"/>
    <row r="336" s="178" customFormat="1" x14ac:dyDescent="0.25"/>
    <row r="337" s="178" customFormat="1" x14ac:dyDescent="0.25"/>
    <row r="338" s="178" customFormat="1" x14ac:dyDescent="0.25"/>
    <row r="339" s="178" customFormat="1" x14ac:dyDescent="0.25"/>
    <row r="340" s="178" customFormat="1" x14ac:dyDescent="0.25"/>
    <row r="341" s="178" customFormat="1" x14ac:dyDescent="0.25"/>
    <row r="342" s="178" customFormat="1" x14ac:dyDescent="0.25"/>
    <row r="343" s="178" customFormat="1" x14ac:dyDescent="0.25"/>
    <row r="344" s="178" customFormat="1" x14ac:dyDescent="0.25"/>
    <row r="345" s="178" customFormat="1" x14ac:dyDescent="0.25"/>
    <row r="346" s="178" customFormat="1" x14ac:dyDescent="0.25"/>
    <row r="347" s="178" customFormat="1" x14ac:dyDescent="0.25"/>
    <row r="348" s="178" customFormat="1" x14ac:dyDescent="0.25"/>
    <row r="349" s="178" customFormat="1" x14ac:dyDescent="0.25"/>
    <row r="350" s="178" customFormat="1" x14ac:dyDescent="0.25"/>
    <row r="351" s="178" customFormat="1" x14ac:dyDescent="0.25"/>
    <row r="352" s="178" customFormat="1" x14ac:dyDescent="0.25"/>
    <row r="353" s="178" customFormat="1" x14ac:dyDescent="0.25"/>
    <row r="354" s="178" customFormat="1" x14ac:dyDescent="0.25"/>
    <row r="355" s="178" customFormat="1" x14ac:dyDescent="0.25"/>
    <row r="356" s="178" customFormat="1" x14ac:dyDescent="0.25"/>
    <row r="357" s="178" customFormat="1" x14ac:dyDescent="0.25"/>
    <row r="358" s="178" customFormat="1" x14ac:dyDescent="0.25"/>
    <row r="359" s="178" customFormat="1" x14ac:dyDescent="0.25"/>
    <row r="360" s="178" customFormat="1" x14ac:dyDescent="0.25"/>
    <row r="361" s="178" customFormat="1" x14ac:dyDescent="0.25"/>
    <row r="362" s="178" customFormat="1" x14ac:dyDescent="0.25"/>
    <row r="363" s="178" customFormat="1" x14ac:dyDescent="0.25"/>
    <row r="364" s="178" customFormat="1" x14ac:dyDescent="0.25"/>
    <row r="365" s="178" customFormat="1" x14ac:dyDescent="0.25"/>
    <row r="366" s="178" customFormat="1" x14ac:dyDescent="0.25"/>
    <row r="367" s="178" customFormat="1" x14ac:dyDescent="0.25"/>
    <row r="368" s="178" customFormat="1" x14ac:dyDescent="0.25"/>
    <row r="369" s="178" customFormat="1" x14ac:dyDescent="0.25"/>
    <row r="370" s="178" customFormat="1" x14ac:dyDescent="0.25"/>
    <row r="371" s="178" customFormat="1" x14ac:dyDescent="0.25"/>
    <row r="372" s="178" customFormat="1" x14ac:dyDescent="0.25"/>
    <row r="373" s="178" customFormat="1" x14ac:dyDescent="0.25"/>
    <row r="374" s="178" customFormat="1" x14ac:dyDescent="0.25"/>
    <row r="375" s="178" customFormat="1" x14ac:dyDescent="0.25"/>
    <row r="376" s="178" customFormat="1" x14ac:dyDescent="0.25"/>
    <row r="377" s="178" customFormat="1" x14ac:dyDescent="0.25"/>
    <row r="378" s="178" customFormat="1" x14ac:dyDescent="0.25"/>
    <row r="379" s="178" customFormat="1" x14ac:dyDescent="0.25"/>
    <row r="380" s="178" customFormat="1" x14ac:dyDescent="0.25"/>
    <row r="381" s="178" customFormat="1" x14ac:dyDescent="0.25"/>
    <row r="382" s="178" customFormat="1" x14ac:dyDescent="0.25"/>
    <row r="383" s="178" customFormat="1" x14ac:dyDescent="0.25"/>
    <row r="384" s="178" customFormat="1" x14ac:dyDescent="0.25"/>
    <row r="385" s="178" customFormat="1" x14ac:dyDescent="0.25"/>
    <row r="386" s="178" customFormat="1" x14ac:dyDescent="0.25"/>
    <row r="387" s="178" customFormat="1" x14ac:dyDescent="0.25"/>
    <row r="388" s="178" customFormat="1" x14ac:dyDescent="0.25"/>
    <row r="389" s="178" customFormat="1" x14ac:dyDescent="0.25"/>
    <row r="390" s="178" customFormat="1" x14ac:dyDescent="0.25"/>
    <row r="391" s="178" customFormat="1" x14ac:dyDescent="0.25"/>
    <row r="392" s="178" customFormat="1" x14ac:dyDescent="0.25"/>
    <row r="393" s="178" customFormat="1" x14ac:dyDescent="0.25"/>
    <row r="394" s="178" customFormat="1" x14ac:dyDescent="0.25"/>
    <row r="395" s="178" customFormat="1" x14ac:dyDescent="0.25"/>
    <row r="396" s="178" customFormat="1" x14ac:dyDescent="0.25"/>
    <row r="397" s="178" customFormat="1" x14ac:dyDescent="0.25"/>
    <row r="398" s="178" customFormat="1" x14ac:dyDescent="0.25"/>
    <row r="399" s="178" customFormat="1" x14ac:dyDescent="0.25"/>
    <row r="400" s="178" customFormat="1" x14ac:dyDescent="0.25"/>
    <row r="401" s="178" customFormat="1" x14ac:dyDescent="0.25"/>
    <row r="402" s="178" customFormat="1" x14ac:dyDescent="0.25"/>
    <row r="403" s="178" customFormat="1" x14ac:dyDescent="0.25"/>
    <row r="404" s="178" customFormat="1" x14ac:dyDescent="0.25"/>
    <row r="405" s="178" customFormat="1" x14ac:dyDescent="0.25"/>
    <row r="406" s="178" customFormat="1" x14ac:dyDescent="0.25"/>
    <row r="407" s="178" customFormat="1" x14ac:dyDescent="0.25"/>
    <row r="408" s="178" customFormat="1" x14ac:dyDescent="0.25"/>
    <row r="409" s="178" customFormat="1" x14ac:dyDescent="0.25"/>
    <row r="410" s="178" customFormat="1" x14ac:dyDescent="0.25"/>
    <row r="411" s="178" customFormat="1" x14ac:dyDescent="0.25"/>
    <row r="412" s="178" customFormat="1" x14ac:dyDescent="0.25"/>
    <row r="413" s="178" customFormat="1" x14ac:dyDescent="0.25"/>
    <row r="414" s="178" customFormat="1" x14ac:dyDescent="0.25"/>
    <row r="415" s="178" customFormat="1" x14ac:dyDescent="0.25"/>
    <row r="416" s="178" customFormat="1" x14ac:dyDescent="0.25"/>
    <row r="417" s="178" customFormat="1" x14ac:dyDescent="0.25"/>
    <row r="418" s="178" customFormat="1" x14ac:dyDescent="0.25"/>
    <row r="419" s="178" customFormat="1" x14ac:dyDescent="0.25"/>
    <row r="420" s="178" customFormat="1" x14ac:dyDescent="0.25"/>
    <row r="421" s="178" customFormat="1" x14ac:dyDescent="0.25"/>
    <row r="422" s="178" customFormat="1" x14ac:dyDescent="0.25"/>
    <row r="423" s="178" customFormat="1" x14ac:dyDescent="0.25"/>
    <row r="424" s="178" customFormat="1" x14ac:dyDescent="0.25"/>
    <row r="425" s="178" customFormat="1" x14ac:dyDescent="0.25"/>
    <row r="426" s="178" customFormat="1" x14ac:dyDescent="0.25"/>
    <row r="427" s="178" customFormat="1" x14ac:dyDescent="0.25"/>
    <row r="428" s="178" customFormat="1" x14ac:dyDescent="0.25"/>
    <row r="429" s="178" customFormat="1" x14ac:dyDescent="0.25"/>
    <row r="430" s="178" customFormat="1" x14ac:dyDescent="0.25"/>
    <row r="431" s="178" customFormat="1" x14ac:dyDescent="0.25"/>
    <row r="432" s="178" customFormat="1" x14ac:dyDescent="0.25"/>
    <row r="433" s="178" customFormat="1" x14ac:dyDescent="0.25"/>
    <row r="434" s="178" customFormat="1" x14ac:dyDescent="0.25"/>
    <row r="435" s="178" customFormat="1" x14ac:dyDescent="0.25"/>
    <row r="436" s="178" customFormat="1" x14ac:dyDescent="0.25"/>
    <row r="437" s="178" customFormat="1" x14ac:dyDescent="0.25"/>
    <row r="438" s="178" customFormat="1" x14ac:dyDescent="0.25"/>
    <row r="439" s="178" customFormat="1" x14ac:dyDescent="0.25"/>
    <row r="440" s="178" customFormat="1" x14ac:dyDescent="0.25"/>
    <row r="441" s="178" customFormat="1" x14ac:dyDescent="0.25"/>
    <row r="442" s="178" customFormat="1" x14ac:dyDescent="0.25"/>
    <row r="443" s="178" customFormat="1" x14ac:dyDescent="0.25"/>
    <row r="444" s="178" customFormat="1" x14ac:dyDescent="0.25"/>
    <row r="445" s="178" customFormat="1" x14ac:dyDescent="0.25"/>
    <row r="446" s="178" customFormat="1" x14ac:dyDescent="0.25"/>
    <row r="447" s="178" customFormat="1" x14ac:dyDescent="0.25"/>
    <row r="448" s="178" customFormat="1" x14ac:dyDescent="0.25"/>
    <row r="449" s="178" customFormat="1" x14ac:dyDescent="0.25"/>
    <row r="450" s="178" customFormat="1" x14ac:dyDescent="0.25"/>
    <row r="451" s="178" customFormat="1" x14ac:dyDescent="0.25"/>
    <row r="452" s="178" customFormat="1" x14ac:dyDescent="0.25"/>
    <row r="453" s="178" customFormat="1" x14ac:dyDescent="0.25"/>
    <row r="454" s="178" customFormat="1" x14ac:dyDescent="0.25"/>
    <row r="455" s="178" customFormat="1" x14ac:dyDescent="0.25"/>
    <row r="456" s="178" customFormat="1" x14ac:dyDescent="0.25"/>
    <row r="457" s="178" customFormat="1" x14ac:dyDescent="0.25"/>
    <row r="458" s="178" customFormat="1" x14ac:dyDescent="0.25"/>
    <row r="459" s="178" customFormat="1" x14ac:dyDescent="0.25"/>
    <row r="460" s="178" customFormat="1" x14ac:dyDescent="0.25"/>
    <row r="461" s="178" customFormat="1" x14ac:dyDescent="0.25"/>
    <row r="462" s="178" customFormat="1" x14ac:dyDescent="0.25"/>
    <row r="463" s="178" customFormat="1" x14ac:dyDescent="0.25"/>
    <row r="464" s="178" customFormat="1" x14ac:dyDescent="0.25"/>
    <row r="465" s="178" customFormat="1" x14ac:dyDescent="0.25"/>
    <row r="466" s="178" customFormat="1" x14ac:dyDescent="0.25"/>
    <row r="467" s="178" customFormat="1" x14ac:dyDescent="0.25"/>
    <row r="468" s="178" customFormat="1" x14ac:dyDescent="0.25"/>
    <row r="469" s="178" customFormat="1" x14ac:dyDescent="0.25"/>
    <row r="470" s="178" customFormat="1" x14ac:dyDescent="0.25"/>
    <row r="471" s="178" customFormat="1" x14ac:dyDescent="0.25"/>
    <row r="472" s="178" customFormat="1" x14ac:dyDescent="0.25"/>
    <row r="473" s="178" customFormat="1" x14ac:dyDescent="0.25"/>
    <row r="474" s="178" customFormat="1" x14ac:dyDescent="0.25"/>
    <row r="475" s="178" customFormat="1" x14ac:dyDescent="0.25"/>
    <row r="476" s="178" customFormat="1" x14ac:dyDescent="0.25"/>
    <row r="477" s="178" customFormat="1" x14ac:dyDescent="0.25"/>
    <row r="478" s="178" customFormat="1" x14ac:dyDescent="0.25"/>
    <row r="479" s="178" customFormat="1" x14ac:dyDescent="0.25"/>
    <row r="480" s="178" customFormat="1" x14ac:dyDescent="0.25"/>
    <row r="481" s="178" customFormat="1" x14ac:dyDescent="0.25"/>
    <row r="482" s="178" customFormat="1" x14ac:dyDescent="0.25"/>
    <row r="483" s="178" customFormat="1" x14ac:dyDescent="0.25"/>
    <row r="484" s="178" customFormat="1" x14ac:dyDescent="0.25"/>
    <row r="485" s="178" customFormat="1" x14ac:dyDescent="0.25"/>
    <row r="486" s="178" customFormat="1" x14ac:dyDescent="0.25"/>
    <row r="487" s="178" customFormat="1" x14ac:dyDescent="0.25"/>
    <row r="488" s="178" customFormat="1" x14ac:dyDescent="0.25"/>
    <row r="489" s="178" customFormat="1" x14ac:dyDescent="0.25"/>
    <row r="490" s="178" customFormat="1" x14ac:dyDescent="0.25"/>
    <row r="491" s="178" customFormat="1" x14ac:dyDescent="0.25"/>
    <row r="492" s="178" customFormat="1" x14ac:dyDescent="0.25"/>
    <row r="493" s="178" customFormat="1" x14ac:dyDescent="0.25"/>
    <row r="494" s="178" customFormat="1" x14ac:dyDescent="0.25"/>
    <row r="495" s="178" customFormat="1" x14ac:dyDescent="0.25"/>
    <row r="496" s="178" customFormat="1" x14ac:dyDescent="0.25"/>
    <row r="497" s="178" customFormat="1" x14ac:dyDescent="0.25"/>
    <row r="498" s="178" customFormat="1" x14ac:dyDescent="0.25"/>
    <row r="499" s="178" customFormat="1" x14ac:dyDescent="0.25"/>
    <row r="500" s="178" customFormat="1" x14ac:dyDescent="0.25"/>
    <row r="501" s="178" customFormat="1" x14ac:dyDescent="0.25"/>
    <row r="502" s="178" customFormat="1" x14ac:dyDescent="0.25"/>
    <row r="503" s="178" customFormat="1" x14ac:dyDescent="0.25"/>
    <row r="504" s="178" customFormat="1" x14ac:dyDescent="0.25"/>
    <row r="505" s="178" customFormat="1" x14ac:dyDescent="0.25"/>
    <row r="506" s="178" customFormat="1" x14ac:dyDescent="0.25"/>
    <row r="507" s="178" customFormat="1" x14ac:dyDescent="0.25"/>
    <row r="508" s="178" customFormat="1" x14ac:dyDescent="0.25"/>
    <row r="509" s="178" customFormat="1" x14ac:dyDescent="0.25"/>
    <row r="510" s="178" customFormat="1" x14ac:dyDescent="0.25"/>
    <row r="511" s="178" customFormat="1" x14ac:dyDescent="0.25"/>
    <row r="512" s="178" customFormat="1" x14ac:dyDescent="0.25"/>
    <row r="513" s="178" customFormat="1" x14ac:dyDescent="0.25"/>
    <row r="514" s="178" customFormat="1" x14ac:dyDescent="0.25"/>
    <row r="515" s="178" customFormat="1" x14ac:dyDescent="0.25"/>
    <row r="516" s="178" customFormat="1" x14ac:dyDescent="0.25"/>
    <row r="517" s="178" customFormat="1" x14ac:dyDescent="0.25"/>
    <row r="518" s="178" customFormat="1" x14ac:dyDescent="0.25"/>
    <row r="519" s="178" customFormat="1" x14ac:dyDescent="0.25"/>
    <row r="520" s="178" customFormat="1" x14ac:dyDescent="0.25"/>
    <row r="521" s="178" customFormat="1" x14ac:dyDescent="0.25"/>
    <row r="522" s="178" customFormat="1" x14ac:dyDescent="0.25"/>
    <row r="523" s="178" customFormat="1" x14ac:dyDescent="0.25"/>
    <row r="524" s="178" customFormat="1" x14ac:dyDescent="0.25"/>
    <row r="525" s="178" customFormat="1" x14ac:dyDescent="0.25"/>
    <row r="526" s="178" customFormat="1" x14ac:dyDescent="0.25"/>
    <row r="527" s="178" customFormat="1" x14ac:dyDescent="0.25"/>
    <row r="528" s="178" customFormat="1" x14ac:dyDescent="0.25"/>
    <row r="529" s="178" customFormat="1" x14ac:dyDescent="0.25"/>
    <row r="530" s="178" customFormat="1" x14ac:dyDescent="0.25"/>
    <row r="531" s="178" customFormat="1" x14ac:dyDescent="0.25"/>
    <row r="532" s="178" customFormat="1" x14ac:dyDescent="0.25"/>
    <row r="533" s="178" customFormat="1" x14ac:dyDescent="0.25"/>
    <row r="534" s="178" customFormat="1" x14ac:dyDescent="0.25"/>
    <row r="535" s="178" customFormat="1" x14ac:dyDescent="0.25"/>
    <row r="536" s="178" customFormat="1" x14ac:dyDescent="0.25"/>
    <row r="537" s="178" customFormat="1" x14ac:dyDescent="0.25"/>
    <row r="538" s="178" customFormat="1" x14ac:dyDescent="0.25"/>
    <row r="539" s="178" customFormat="1" x14ac:dyDescent="0.25"/>
    <row r="540" s="178" customFormat="1" x14ac:dyDescent="0.25"/>
    <row r="541" s="178" customFormat="1" x14ac:dyDescent="0.25"/>
    <row r="542" s="178" customFormat="1" x14ac:dyDescent="0.25"/>
    <row r="543" s="178" customFormat="1" x14ac:dyDescent="0.25"/>
    <row r="544" s="178" customFormat="1" x14ac:dyDescent="0.25"/>
    <row r="545" s="178" customFormat="1" x14ac:dyDescent="0.25"/>
    <row r="546" s="178" customFormat="1" x14ac:dyDescent="0.25"/>
    <row r="547" s="178" customFormat="1" x14ac:dyDescent="0.25"/>
    <row r="548" s="178" customFormat="1" x14ac:dyDescent="0.25"/>
    <row r="549" s="178" customFormat="1" x14ac:dyDescent="0.25"/>
    <row r="550" s="178" customFormat="1" x14ac:dyDescent="0.25"/>
    <row r="551" s="178" customFormat="1" x14ac:dyDescent="0.25"/>
    <row r="552" s="178" customFormat="1" x14ac:dyDescent="0.25"/>
    <row r="553" s="178" customFormat="1" x14ac:dyDescent="0.25"/>
    <row r="554" s="178" customFormat="1" x14ac:dyDescent="0.25"/>
    <row r="555" s="178" customFormat="1" x14ac:dyDescent="0.25"/>
    <row r="556" s="178" customFormat="1" x14ac:dyDescent="0.25"/>
    <row r="557" s="178" customFormat="1" x14ac:dyDescent="0.25"/>
    <row r="558" s="178" customFormat="1" x14ac:dyDescent="0.25"/>
    <row r="559" s="178" customFormat="1" x14ac:dyDescent="0.25"/>
    <row r="560" s="178" customFormat="1" x14ac:dyDescent="0.25"/>
    <row r="561" s="178" customFormat="1" x14ac:dyDescent="0.25"/>
    <row r="562" s="178" customFormat="1" x14ac:dyDescent="0.25"/>
    <row r="563" s="178" customFormat="1" x14ac:dyDescent="0.25"/>
    <row r="564" s="178" customFormat="1" x14ac:dyDescent="0.25"/>
    <row r="565" s="178" customFormat="1" x14ac:dyDescent="0.25"/>
    <row r="566" s="178" customFormat="1" x14ac:dyDescent="0.25"/>
    <row r="567" s="178" customFormat="1" x14ac:dyDescent="0.25"/>
    <row r="568" s="178" customFormat="1" x14ac:dyDescent="0.25"/>
    <row r="569" s="178" customFormat="1" x14ac:dyDescent="0.25"/>
    <row r="570" s="178" customFormat="1" x14ac:dyDescent="0.25"/>
    <row r="571" s="178" customFormat="1" x14ac:dyDescent="0.25"/>
    <row r="572" s="178" customFormat="1" x14ac:dyDescent="0.25"/>
    <row r="573" s="178" customFormat="1" x14ac:dyDescent="0.25"/>
    <row r="574" s="178" customFormat="1" x14ac:dyDescent="0.25"/>
    <row r="575" s="178" customFormat="1" x14ac:dyDescent="0.25"/>
    <row r="576" s="178" customFormat="1" x14ac:dyDescent="0.25"/>
    <row r="577" s="178" customFormat="1" x14ac:dyDescent="0.25"/>
    <row r="578" s="178" customFormat="1" x14ac:dyDescent="0.25"/>
    <row r="579" s="178" customFormat="1" x14ac:dyDescent="0.25"/>
    <row r="580" s="178" customFormat="1" x14ac:dyDescent="0.25"/>
    <row r="581" s="178" customFormat="1" x14ac:dyDescent="0.25"/>
    <row r="582" s="178" customFormat="1" x14ac:dyDescent="0.25"/>
    <row r="583" s="178" customFormat="1" x14ac:dyDescent="0.25"/>
    <row r="584" s="178" customFormat="1" x14ac:dyDescent="0.25"/>
    <row r="585" s="178" customFormat="1" x14ac:dyDescent="0.25"/>
    <row r="586" s="178" customFormat="1" x14ac:dyDescent="0.25"/>
    <row r="587" s="178" customFormat="1" x14ac:dyDescent="0.25"/>
    <row r="588" s="178" customFormat="1" x14ac:dyDescent="0.25"/>
    <row r="589" s="178" customFormat="1" x14ac:dyDescent="0.25"/>
    <row r="590" s="178" customFormat="1" x14ac:dyDescent="0.25"/>
    <row r="591" s="178" customFormat="1" x14ac:dyDescent="0.25"/>
    <row r="592" s="178" customFormat="1" x14ac:dyDescent="0.25"/>
    <row r="593" s="178" customFormat="1" x14ac:dyDescent="0.25"/>
    <row r="594" s="178" customFormat="1" x14ac:dyDescent="0.25"/>
    <row r="595" s="178" customFormat="1" x14ac:dyDescent="0.25"/>
    <row r="596" s="178" customFormat="1" x14ac:dyDescent="0.25"/>
    <row r="597" s="178" customFormat="1" x14ac:dyDescent="0.25"/>
    <row r="598" s="178" customFormat="1" x14ac:dyDescent="0.25"/>
    <row r="599" s="178" customFormat="1" x14ac:dyDescent="0.25"/>
    <row r="600" s="178" customFormat="1" x14ac:dyDescent="0.25"/>
    <row r="601" s="178" customFormat="1" x14ac:dyDescent="0.25"/>
    <row r="602" s="178" customFormat="1" x14ac:dyDescent="0.25"/>
    <row r="603" s="178" customFormat="1" x14ac:dyDescent="0.25"/>
    <row r="604" s="178" customFormat="1" x14ac:dyDescent="0.25"/>
    <row r="605" s="178" customFormat="1" x14ac:dyDescent="0.25"/>
    <row r="606" s="178" customFormat="1" x14ac:dyDescent="0.25"/>
    <row r="607" s="178" customFormat="1" x14ac:dyDescent="0.25"/>
    <row r="608" s="178" customFormat="1" x14ac:dyDescent="0.25"/>
    <row r="609" s="178" customFormat="1" x14ac:dyDescent="0.25"/>
    <row r="610" s="178" customFormat="1" x14ac:dyDescent="0.25"/>
    <row r="611" s="178" customFormat="1" x14ac:dyDescent="0.25"/>
    <row r="612" s="178" customFormat="1" x14ac:dyDescent="0.25"/>
    <row r="613" s="178" customFormat="1" x14ac:dyDescent="0.25"/>
    <row r="614" s="178" customFormat="1" x14ac:dyDescent="0.25"/>
    <row r="615" s="178" customFormat="1" x14ac:dyDescent="0.25"/>
    <row r="616" s="178" customFormat="1" x14ac:dyDescent="0.25"/>
    <row r="617" s="178" customFormat="1" x14ac:dyDescent="0.25"/>
    <row r="618" s="178" customFormat="1" x14ac:dyDescent="0.25"/>
    <row r="619" s="178" customFormat="1" x14ac:dyDescent="0.25"/>
    <row r="620" s="178" customFormat="1" x14ac:dyDescent="0.25"/>
    <row r="621" s="178" customFormat="1" x14ac:dyDescent="0.25"/>
    <row r="622" s="178" customFormat="1" x14ac:dyDescent="0.25"/>
    <row r="623" s="178" customFormat="1" x14ac:dyDescent="0.25"/>
    <row r="624" s="178" customFormat="1" x14ac:dyDescent="0.25"/>
    <row r="625" s="178" customFormat="1" x14ac:dyDescent="0.25"/>
    <row r="626" s="178" customFormat="1" x14ac:dyDescent="0.25"/>
    <row r="627" s="178" customFormat="1" x14ac:dyDescent="0.25"/>
    <row r="628" s="178" customFormat="1" x14ac:dyDescent="0.25"/>
    <row r="629" s="178" customFormat="1" x14ac:dyDescent="0.25"/>
    <row r="630" s="178" customFormat="1" x14ac:dyDescent="0.25"/>
    <row r="631" s="178" customFormat="1" x14ac:dyDescent="0.25"/>
    <row r="632" s="178" customFormat="1" x14ac:dyDescent="0.25"/>
    <row r="633" s="178" customFormat="1" x14ac:dyDescent="0.25"/>
    <row r="634" s="178" customFormat="1" x14ac:dyDescent="0.25"/>
    <row r="635" s="178" customFormat="1" x14ac:dyDescent="0.25"/>
    <row r="636" s="178" customFormat="1" x14ac:dyDescent="0.25"/>
    <row r="637" s="178" customFormat="1" x14ac:dyDescent="0.25"/>
    <row r="638" s="178" customFormat="1" x14ac:dyDescent="0.25"/>
    <row r="639" s="178" customFormat="1" x14ac:dyDescent="0.25"/>
    <row r="640" s="178" customFormat="1" x14ac:dyDescent="0.25"/>
    <row r="641" s="178" customFormat="1" x14ac:dyDescent="0.25"/>
    <row r="642" s="178" customFormat="1" x14ac:dyDescent="0.25"/>
  </sheetData>
  <mergeCells count="25">
    <mergeCell ref="L29:L30"/>
    <mergeCell ref="A31:R31"/>
    <mergeCell ref="L32:L33"/>
    <mergeCell ref="A34:R34"/>
    <mergeCell ref="L35:L38"/>
    <mergeCell ref="L12:L18"/>
    <mergeCell ref="L19:L21"/>
    <mergeCell ref="L22:L23"/>
    <mergeCell ref="L24:L27"/>
    <mergeCell ref="A28:R28"/>
    <mergeCell ref="M1:M2"/>
    <mergeCell ref="N1:R1"/>
    <mergeCell ref="A3:R3"/>
    <mergeCell ref="L4:L10"/>
    <mergeCell ref="A11:R11"/>
    <mergeCell ref="F1:F2"/>
    <mergeCell ref="G1:G2"/>
    <mergeCell ref="H1:J1"/>
    <mergeCell ref="K1:K2"/>
    <mergeCell ref="L1:L2"/>
    <mergeCell ref="B1:B2"/>
    <mergeCell ref="C1:C2"/>
    <mergeCell ref="D1:D2"/>
    <mergeCell ref="E1:E2"/>
    <mergeCell ref="A1:A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80" zoomScaleNormal="80" workbookViewId="0">
      <selection activeCell="D3" sqref="D3:D4"/>
    </sheetView>
  </sheetViews>
  <sheetFormatPr defaultColWidth="25" defaultRowHeight="18.75" x14ac:dyDescent="0.25"/>
  <cols>
    <col min="1" max="1" width="8.42578125" style="133" customWidth="1"/>
    <col min="2" max="7" width="25" style="133"/>
    <col min="8" max="8" width="31.5703125" style="133" customWidth="1"/>
    <col min="9" max="9" width="25" style="133"/>
    <col min="10" max="10" width="33" style="133" customWidth="1"/>
    <col min="11" max="11" width="34.42578125" style="133" customWidth="1"/>
    <col min="12" max="16384" width="25" style="133"/>
  </cols>
  <sheetData>
    <row r="1" spans="1:11" ht="53.25" customHeight="1" x14ac:dyDescent="0.25">
      <c r="A1" s="104" t="s">
        <v>0</v>
      </c>
      <c r="B1" s="104" t="s">
        <v>1</v>
      </c>
      <c r="C1" s="104" t="s">
        <v>2</v>
      </c>
      <c r="D1" s="104" t="s">
        <v>3</v>
      </c>
      <c r="E1" s="104" t="s">
        <v>4</v>
      </c>
      <c r="F1" s="105" t="s">
        <v>5</v>
      </c>
      <c r="G1" s="181"/>
      <c r="H1" s="104" t="s">
        <v>612</v>
      </c>
      <c r="I1" s="104" t="s">
        <v>7</v>
      </c>
      <c r="J1" s="108" t="s">
        <v>8</v>
      </c>
      <c r="K1" s="108" t="s">
        <v>70</v>
      </c>
    </row>
    <row r="2" spans="1:11" ht="67.5" customHeight="1" x14ac:dyDescent="0.25">
      <c r="A2" s="109"/>
      <c r="B2" s="109"/>
      <c r="C2" s="109"/>
      <c r="D2" s="109"/>
      <c r="E2" s="109"/>
      <c r="F2" s="110"/>
      <c r="G2" s="182"/>
      <c r="H2" s="109"/>
      <c r="I2" s="109"/>
      <c r="J2" s="108"/>
      <c r="K2" s="108"/>
    </row>
    <row r="3" spans="1:11" ht="131.25" x14ac:dyDescent="0.25">
      <c r="A3" s="84" t="s">
        <v>16</v>
      </c>
      <c r="B3" s="83" t="s">
        <v>89</v>
      </c>
      <c r="C3" s="84" t="s">
        <v>90</v>
      </c>
      <c r="D3" s="84" t="s">
        <v>10</v>
      </c>
      <c r="E3" s="84" t="s">
        <v>10</v>
      </c>
      <c r="F3" s="85" t="s">
        <v>613</v>
      </c>
      <c r="G3" s="86"/>
      <c r="H3" s="87">
        <v>53650.3</v>
      </c>
      <c r="I3" s="30" t="s">
        <v>614</v>
      </c>
      <c r="J3" s="83" t="s">
        <v>615</v>
      </c>
      <c r="K3" s="88" t="s">
        <v>392</v>
      </c>
    </row>
    <row r="4" spans="1:11" ht="150" x14ac:dyDescent="0.25">
      <c r="A4" s="90"/>
      <c r="B4" s="89"/>
      <c r="C4" s="90"/>
      <c r="D4" s="90"/>
      <c r="E4" s="90"/>
      <c r="F4" s="91"/>
      <c r="G4" s="92"/>
      <c r="H4" s="30">
        <v>17883.400000000001</v>
      </c>
      <c r="I4" s="30" t="s">
        <v>616</v>
      </c>
      <c r="J4" s="89"/>
      <c r="K4" s="93"/>
    </row>
    <row r="5" spans="1:11" ht="305.25" customHeight="1" x14ac:dyDescent="0.25">
      <c r="A5" s="94" t="s">
        <v>19</v>
      </c>
      <c r="B5" s="94" t="s">
        <v>617</v>
      </c>
      <c r="C5" s="94" t="s">
        <v>90</v>
      </c>
      <c r="D5" s="94" t="s">
        <v>10</v>
      </c>
      <c r="E5" s="94" t="s">
        <v>10</v>
      </c>
      <c r="F5" s="95" t="s">
        <v>75</v>
      </c>
      <c r="G5" s="96"/>
      <c r="H5" s="97">
        <v>387500</v>
      </c>
      <c r="I5" s="30" t="s">
        <v>618</v>
      </c>
      <c r="J5" s="30" t="s">
        <v>619</v>
      </c>
      <c r="K5" s="30" t="s">
        <v>620</v>
      </c>
    </row>
  </sheetData>
  <mergeCells count="19">
    <mergeCell ref="F5:G5"/>
    <mergeCell ref="A1:A2"/>
    <mergeCell ref="B1:B2"/>
    <mergeCell ref="C1:C2"/>
    <mergeCell ref="D1:D2"/>
    <mergeCell ref="E1:E2"/>
    <mergeCell ref="F1:G2"/>
    <mergeCell ref="A3:A4"/>
    <mergeCell ref="B3:B4"/>
    <mergeCell ref="C3:C4"/>
    <mergeCell ref="D3:D4"/>
    <mergeCell ref="E3:E4"/>
    <mergeCell ref="F3:G4"/>
    <mergeCell ref="I1:I2"/>
    <mergeCell ref="H1:H2"/>
    <mergeCell ref="K1:K2"/>
    <mergeCell ref="J3:J4"/>
    <mergeCell ref="K3:K4"/>
    <mergeCell ref="J1:J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80" zoomScaleNormal="80" workbookViewId="0">
      <selection activeCell="B40" sqref="B40"/>
    </sheetView>
  </sheetViews>
  <sheetFormatPr defaultRowHeight="18.75" x14ac:dyDescent="0.25"/>
  <cols>
    <col min="1" max="1" width="9.28515625" style="133" bestFit="1" customWidth="1"/>
    <col min="2" max="2" width="41.7109375" style="133" customWidth="1"/>
    <col min="3" max="3" width="28" style="133" customWidth="1"/>
    <col min="4" max="4" width="24.140625" style="133" customWidth="1"/>
    <col min="5" max="5" width="34" style="133" customWidth="1"/>
    <col min="6" max="6" width="24.28515625" style="133" customWidth="1"/>
    <col min="7" max="7" width="31.85546875" style="133" customWidth="1"/>
    <col min="8" max="8" width="26.42578125" style="133" customWidth="1"/>
    <col min="9" max="9" width="27.7109375" style="133" customWidth="1"/>
    <col min="10" max="10" width="30.42578125" style="133" customWidth="1"/>
    <col min="11" max="11" width="37.85546875" style="133" customWidth="1"/>
    <col min="12" max="16384" width="9.140625" style="133"/>
  </cols>
  <sheetData>
    <row r="1" spans="1:10" ht="112.5" customHeight="1" x14ac:dyDescent="0.25">
      <c r="A1" s="148" t="s">
        <v>288</v>
      </c>
      <c r="B1" s="148" t="s">
        <v>289</v>
      </c>
      <c r="C1" s="148" t="s">
        <v>621</v>
      </c>
      <c r="D1" s="148" t="s">
        <v>622</v>
      </c>
      <c r="E1" s="148" t="s">
        <v>623</v>
      </c>
      <c r="F1" s="148" t="s">
        <v>624</v>
      </c>
      <c r="G1" s="148" t="s">
        <v>625</v>
      </c>
      <c r="H1" s="148" t="s">
        <v>626</v>
      </c>
      <c r="I1" s="148" t="s">
        <v>627</v>
      </c>
      <c r="J1" s="148" t="s">
        <v>628</v>
      </c>
    </row>
    <row r="2" spans="1:10" ht="15" customHeight="1" x14ac:dyDescent="0.25">
      <c r="A2" s="150">
        <v>1</v>
      </c>
      <c r="B2" s="99" t="s">
        <v>629</v>
      </c>
      <c r="C2" s="99" t="s">
        <v>91</v>
      </c>
      <c r="D2" s="99" t="s">
        <v>10</v>
      </c>
      <c r="E2" s="99" t="s">
        <v>334</v>
      </c>
      <c r="F2" s="99">
        <v>2019</v>
      </c>
      <c r="G2" s="183">
        <v>14142.75</v>
      </c>
      <c r="H2" s="150" t="s">
        <v>630</v>
      </c>
      <c r="I2" s="150" t="s">
        <v>631</v>
      </c>
      <c r="J2" s="150" t="s">
        <v>632</v>
      </c>
    </row>
    <row r="3" spans="1:10" ht="42" customHeight="1" x14ac:dyDescent="0.25">
      <c r="A3" s="150"/>
      <c r="B3" s="99"/>
      <c r="C3" s="99"/>
      <c r="D3" s="99"/>
      <c r="E3" s="99"/>
      <c r="F3" s="99"/>
      <c r="G3" s="183"/>
      <c r="H3" s="150"/>
      <c r="I3" s="150"/>
      <c r="J3" s="150"/>
    </row>
    <row r="4" spans="1:10" ht="22.5" customHeight="1" x14ac:dyDescent="0.25">
      <c r="A4" s="150">
        <v>2</v>
      </c>
      <c r="B4" s="99" t="s">
        <v>633</v>
      </c>
      <c r="C4" s="99" t="s">
        <v>91</v>
      </c>
      <c r="D4" s="99" t="s">
        <v>10</v>
      </c>
      <c r="E4" s="99" t="s">
        <v>334</v>
      </c>
      <c r="F4" s="99">
        <v>2019</v>
      </c>
      <c r="G4" s="183">
        <v>4028.5709999999999</v>
      </c>
      <c r="H4" s="150" t="s">
        <v>630</v>
      </c>
      <c r="I4" s="150" t="s">
        <v>631</v>
      </c>
      <c r="J4" s="150"/>
    </row>
    <row r="5" spans="1:10" ht="43.5" customHeight="1" x14ac:dyDescent="0.25">
      <c r="A5" s="150"/>
      <c r="B5" s="99"/>
      <c r="C5" s="99"/>
      <c r="D5" s="99"/>
      <c r="E5" s="99"/>
      <c r="F5" s="99"/>
      <c r="G5" s="183"/>
      <c r="H5" s="150"/>
      <c r="I5" s="150"/>
      <c r="J5" s="150"/>
    </row>
    <row r="6" spans="1:10" ht="22.5" customHeight="1" x14ac:dyDescent="0.25">
      <c r="A6" s="150">
        <v>3</v>
      </c>
      <c r="B6" s="99" t="s">
        <v>634</v>
      </c>
      <c r="C6" s="99" t="s">
        <v>91</v>
      </c>
      <c r="D6" s="99" t="s">
        <v>10</v>
      </c>
      <c r="E6" s="99" t="s">
        <v>334</v>
      </c>
      <c r="F6" s="99">
        <v>2019</v>
      </c>
      <c r="G6" s="183">
        <v>25499.327000000001</v>
      </c>
      <c r="H6" s="150" t="s">
        <v>630</v>
      </c>
      <c r="I6" s="150" t="s">
        <v>631</v>
      </c>
      <c r="J6" s="150"/>
    </row>
    <row r="7" spans="1:10" ht="48" customHeight="1" x14ac:dyDescent="0.25">
      <c r="A7" s="150"/>
      <c r="B7" s="99"/>
      <c r="C7" s="99"/>
      <c r="D7" s="99"/>
      <c r="E7" s="99"/>
      <c r="F7" s="99"/>
      <c r="G7" s="183"/>
      <c r="H7" s="150"/>
      <c r="I7" s="150"/>
      <c r="J7" s="150"/>
    </row>
    <row r="8" spans="1:10" ht="56.25" x14ac:dyDescent="0.25">
      <c r="A8" s="184">
        <v>4</v>
      </c>
      <c r="B8" s="30" t="s">
        <v>635</v>
      </c>
      <c r="C8" s="30" t="s">
        <v>91</v>
      </c>
      <c r="D8" s="30" t="s">
        <v>10</v>
      </c>
      <c r="E8" s="30" t="s">
        <v>334</v>
      </c>
      <c r="F8" s="30">
        <v>2019</v>
      </c>
      <c r="G8" s="185">
        <v>15254.236999999999</v>
      </c>
      <c r="H8" s="1" t="s">
        <v>630</v>
      </c>
      <c r="I8" s="1" t="s">
        <v>631</v>
      </c>
      <c r="J8" s="184" t="s">
        <v>22</v>
      </c>
    </row>
    <row r="9" spans="1:10" ht="56.25" x14ac:dyDescent="0.25">
      <c r="A9" s="184">
        <v>5</v>
      </c>
      <c r="B9" s="30" t="s">
        <v>636</v>
      </c>
      <c r="C9" s="30" t="s">
        <v>91</v>
      </c>
      <c r="D9" s="30" t="s">
        <v>10</v>
      </c>
      <c r="E9" s="30" t="s">
        <v>10</v>
      </c>
      <c r="F9" s="30">
        <v>2019</v>
      </c>
      <c r="G9" s="185">
        <v>217112.11199999999</v>
      </c>
      <c r="H9" s="1" t="s">
        <v>630</v>
      </c>
      <c r="I9" s="1" t="s">
        <v>631</v>
      </c>
      <c r="J9" s="184" t="s">
        <v>22</v>
      </c>
    </row>
    <row r="10" spans="1:10" ht="75" x14ac:dyDescent="0.25">
      <c r="A10" s="184">
        <v>6</v>
      </c>
      <c r="B10" s="30" t="s">
        <v>637</v>
      </c>
      <c r="C10" s="30" t="s">
        <v>91</v>
      </c>
      <c r="D10" s="30" t="s">
        <v>34</v>
      </c>
      <c r="E10" s="30" t="s">
        <v>10</v>
      </c>
      <c r="F10" s="30">
        <v>2019</v>
      </c>
      <c r="G10" s="185">
        <v>66259.379000000001</v>
      </c>
      <c r="H10" s="1" t="s">
        <v>630</v>
      </c>
      <c r="I10" s="1" t="s">
        <v>631</v>
      </c>
      <c r="J10" s="184" t="s">
        <v>22</v>
      </c>
    </row>
    <row r="11" spans="1:10" ht="56.25" x14ac:dyDescent="0.25">
      <c r="A11" s="184">
        <v>7</v>
      </c>
      <c r="B11" s="30" t="s">
        <v>638</v>
      </c>
      <c r="C11" s="30" t="s">
        <v>91</v>
      </c>
      <c r="D11" s="30" t="s">
        <v>34</v>
      </c>
      <c r="E11" s="30" t="s">
        <v>10</v>
      </c>
      <c r="F11" s="30">
        <v>2019</v>
      </c>
      <c r="G11" s="185">
        <v>6792.9049999999997</v>
      </c>
      <c r="H11" s="1" t="s">
        <v>630</v>
      </c>
      <c r="I11" s="1" t="s">
        <v>631</v>
      </c>
      <c r="J11" s="184" t="s">
        <v>22</v>
      </c>
    </row>
    <row r="12" spans="1:10" ht="56.25" x14ac:dyDescent="0.25">
      <c r="A12" s="184">
        <v>8</v>
      </c>
      <c r="B12" s="30" t="s">
        <v>639</v>
      </c>
      <c r="C12" s="30" t="s">
        <v>91</v>
      </c>
      <c r="D12" s="30" t="s">
        <v>34</v>
      </c>
      <c r="E12" s="30" t="s">
        <v>10</v>
      </c>
      <c r="F12" s="30">
        <v>2019</v>
      </c>
      <c r="G12" s="185">
        <v>6792.9049999999997</v>
      </c>
      <c r="H12" s="1" t="s">
        <v>630</v>
      </c>
      <c r="I12" s="1" t="s">
        <v>631</v>
      </c>
      <c r="J12" s="184" t="s">
        <v>22</v>
      </c>
    </row>
    <row r="13" spans="1:10" ht="56.25" x14ac:dyDescent="0.25">
      <c r="A13" s="184">
        <v>9</v>
      </c>
      <c r="B13" s="30" t="s">
        <v>640</v>
      </c>
      <c r="C13" s="30" t="s">
        <v>91</v>
      </c>
      <c r="D13" s="30" t="s">
        <v>34</v>
      </c>
      <c r="E13" s="30" t="s">
        <v>10</v>
      </c>
      <c r="F13" s="30">
        <v>2019</v>
      </c>
      <c r="G13" s="185">
        <v>6733.9409999999998</v>
      </c>
      <c r="H13" s="1" t="s">
        <v>630</v>
      </c>
      <c r="I13" s="1" t="s">
        <v>631</v>
      </c>
      <c r="J13" s="184" t="s">
        <v>22</v>
      </c>
    </row>
    <row r="14" spans="1:10" ht="56.25" x14ac:dyDescent="0.25">
      <c r="A14" s="184">
        <v>10</v>
      </c>
      <c r="B14" s="30" t="s">
        <v>641</v>
      </c>
      <c r="C14" s="30" t="s">
        <v>91</v>
      </c>
      <c r="D14" s="30" t="s">
        <v>34</v>
      </c>
      <c r="E14" s="30" t="s">
        <v>10</v>
      </c>
      <c r="F14" s="30">
        <v>2019</v>
      </c>
      <c r="G14" s="184">
        <v>11.7</v>
      </c>
      <c r="H14" s="1" t="s">
        <v>630</v>
      </c>
      <c r="I14" s="1" t="s">
        <v>631</v>
      </c>
      <c r="J14" s="184" t="s">
        <v>22</v>
      </c>
    </row>
    <row r="15" spans="1:10" ht="75" x14ac:dyDescent="0.25">
      <c r="A15" s="1">
        <v>11</v>
      </c>
      <c r="B15" s="30" t="s">
        <v>642</v>
      </c>
      <c r="C15" s="30" t="s">
        <v>91</v>
      </c>
      <c r="D15" s="30" t="s">
        <v>10</v>
      </c>
      <c r="E15" s="30" t="s">
        <v>334</v>
      </c>
      <c r="F15" s="30">
        <v>2019</v>
      </c>
      <c r="G15" s="1">
        <v>124.5</v>
      </c>
      <c r="H15" s="1" t="s">
        <v>630</v>
      </c>
      <c r="I15" s="1" t="s">
        <v>631</v>
      </c>
      <c r="J15" s="150" t="s">
        <v>643</v>
      </c>
    </row>
    <row r="16" spans="1:10" x14ac:dyDescent="0.25">
      <c r="A16" s="150">
        <v>12</v>
      </c>
      <c r="B16" s="99" t="s">
        <v>644</v>
      </c>
      <c r="C16" s="99" t="s">
        <v>91</v>
      </c>
      <c r="D16" s="99" t="s">
        <v>10</v>
      </c>
      <c r="E16" s="99" t="s">
        <v>334</v>
      </c>
      <c r="F16" s="99">
        <v>2019</v>
      </c>
      <c r="G16" s="150">
        <v>132.19999999999999</v>
      </c>
      <c r="H16" s="150" t="s">
        <v>630</v>
      </c>
      <c r="I16" s="150" t="s">
        <v>631</v>
      </c>
      <c r="J16" s="150"/>
    </row>
    <row r="17" spans="1:10" x14ac:dyDescent="0.25">
      <c r="A17" s="150"/>
      <c r="B17" s="99"/>
      <c r="C17" s="99"/>
      <c r="D17" s="99"/>
      <c r="E17" s="99"/>
      <c r="F17" s="99"/>
      <c r="G17" s="150"/>
      <c r="H17" s="150"/>
      <c r="I17" s="150"/>
      <c r="J17" s="150"/>
    </row>
    <row r="18" spans="1:10" x14ac:dyDescent="0.25">
      <c r="A18" s="150">
        <v>13</v>
      </c>
      <c r="B18" s="99" t="s">
        <v>645</v>
      </c>
      <c r="C18" s="99" t="s">
        <v>91</v>
      </c>
      <c r="D18" s="99" t="s">
        <v>34</v>
      </c>
      <c r="E18" s="99" t="s">
        <v>334</v>
      </c>
      <c r="F18" s="99">
        <v>2019</v>
      </c>
      <c r="G18" s="150">
        <v>18.399999999999999</v>
      </c>
      <c r="H18" s="150" t="s">
        <v>630</v>
      </c>
      <c r="I18" s="150" t="s">
        <v>631</v>
      </c>
      <c r="J18" s="150" t="s">
        <v>22</v>
      </c>
    </row>
    <row r="19" spans="1:10" x14ac:dyDescent="0.25">
      <c r="A19" s="150"/>
      <c r="B19" s="99"/>
      <c r="C19" s="99"/>
      <c r="D19" s="99"/>
      <c r="E19" s="99"/>
      <c r="F19" s="99"/>
      <c r="G19" s="150"/>
      <c r="H19" s="150"/>
      <c r="I19" s="150"/>
      <c r="J19" s="150"/>
    </row>
    <row r="20" spans="1:10" ht="56.25" x14ac:dyDescent="0.25">
      <c r="A20" s="1">
        <v>14</v>
      </c>
      <c r="B20" s="30" t="s">
        <v>646</v>
      </c>
      <c r="C20" s="30" t="s">
        <v>91</v>
      </c>
      <c r="D20" s="30" t="s">
        <v>34</v>
      </c>
      <c r="E20" s="30" t="s">
        <v>334</v>
      </c>
      <c r="F20" s="30">
        <v>2019</v>
      </c>
      <c r="G20" s="1">
        <v>18.100000000000001</v>
      </c>
      <c r="H20" s="1" t="s">
        <v>630</v>
      </c>
      <c r="I20" s="1" t="s">
        <v>631</v>
      </c>
      <c r="J20" s="1" t="s">
        <v>22</v>
      </c>
    </row>
    <row r="21" spans="1:10" x14ac:dyDescent="0.25">
      <c r="A21" s="150">
        <v>15</v>
      </c>
      <c r="B21" s="99" t="s">
        <v>647</v>
      </c>
      <c r="C21" s="99" t="s">
        <v>91</v>
      </c>
      <c r="D21" s="99" t="s">
        <v>34</v>
      </c>
      <c r="E21" s="99" t="s">
        <v>334</v>
      </c>
      <c r="F21" s="99">
        <v>2019</v>
      </c>
      <c r="G21" s="150">
        <v>18.399999999999999</v>
      </c>
      <c r="H21" s="150" t="s">
        <v>630</v>
      </c>
      <c r="I21" s="150" t="s">
        <v>631</v>
      </c>
      <c r="J21" s="150" t="s">
        <v>22</v>
      </c>
    </row>
    <row r="22" spans="1:10" x14ac:dyDescent="0.25">
      <c r="A22" s="150"/>
      <c r="B22" s="99"/>
      <c r="C22" s="99"/>
      <c r="D22" s="99"/>
      <c r="E22" s="99"/>
      <c r="F22" s="99"/>
      <c r="G22" s="150"/>
      <c r="H22" s="150"/>
      <c r="I22" s="150"/>
      <c r="J22" s="150"/>
    </row>
    <row r="23" spans="1:10" x14ac:dyDescent="0.25">
      <c r="A23" s="150">
        <v>16</v>
      </c>
      <c r="B23" s="99" t="s">
        <v>648</v>
      </c>
      <c r="C23" s="99" t="s">
        <v>91</v>
      </c>
      <c r="D23" s="99" t="s">
        <v>34</v>
      </c>
      <c r="E23" s="99" t="s">
        <v>334</v>
      </c>
      <c r="F23" s="99">
        <v>2019</v>
      </c>
      <c r="G23" s="150">
        <v>18.100000000000001</v>
      </c>
      <c r="H23" s="150" t="s">
        <v>630</v>
      </c>
      <c r="I23" s="150" t="s">
        <v>631</v>
      </c>
      <c r="J23" s="150" t="s">
        <v>22</v>
      </c>
    </row>
    <row r="24" spans="1:10" x14ac:dyDescent="0.25">
      <c r="A24" s="150"/>
      <c r="B24" s="99"/>
      <c r="C24" s="99"/>
      <c r="D24" s="99"/>
      <c r="E24" s="99"/>
      <c r="F24" s="99"/>
      <c r="G24" s="150"/>
      <c r="H24" s="150"/>
      <c r="I24" s="150"/>
      <c r="J24" s="150"/>
    </row>
    <row r="25" spans="1:10" ht="56.25" x14ac:dyDescent="0.25">
      <c r="A25" s="1">
        <v>17</v>
      </c>
      <c r="B25" s="30" t="s">
        <v>649</v>
      </c>
      <c r="C25" s="30" t="s">
        <v>91</v>
      </c>
      <c r="D25" s="30" t="s">
        <v>34</v>
      </c>
      <c r="E25" s="30" t="s">
        <v>334</v>
      </c>
      <c r="F25" s="30">
        <v>2019</v>
      </c>
      <c r="G25" s="1">
        <v>18.100000000000001</v>
      </c>
      <c r="H25" s="1" t="s">
        <v>630</v>
      </c>
      <c r="I25" s="1" t="s">
        <v>631</v>
      </c>
      <c r="J25" s="1" t="s">
        <v>22</v>
      </c>
    </row>
    <row r="26" spans="1:10" ht="56.25" x14ac:dyDescent="0.25">
      <c r="A26" s="1">
        <v>18</v>
      </c>
      <c r="B26" s="30" t="s">
        <v>650</v>
      </c>
      <c r="C26" s="30" t="s">
        <v>91</v>
      </c>
      <c r="D26" s="30" t="s">
        <v>10</v>
      </c>
      <c r="E26" s="30" t="s">
        <v>10</v>
      </c>
      <c r="F26" s="30">
        <v>2019</v>
      </c>
      <c r="G26" s="1">
        <v>29.4</v>
      </c>
      <c r="H26" s="1" t="s">
        <v>630</v>
      </c>
      <c r="I26" s="1" t="s">
        <v>631</v>
      </c>
      <c r="J26" s="1" t="s">
        <v>22</v>
      </c>
    </row>
    <row r="27" spans="1:10" ht="56.25" x14ac:dyDescent="0.25">
      <c r="A27" s="1">
        <v>19</v>
      </c>
      <c r="B27" s="30" t="s">
        <v>651</v>
      </c>
      <c r="C27" s="30" t="s">
        <v>91</v>
      </c>
      <c r="D27" s="30" t="s">
        <v>10</v>
      </c>
      <c r="E27" s="30" t="s">
        <v>334</v>
      </c>
      <c r="F27" s="30">
        <v>2019</v>
      </c>
      <c r="G27" s="1">
        <v>147.19999999999999</v>
      </c>
      <c r="H27" s="1" t="s">
        <v>630</v>
      </c>
      <c r="I27" s="1" t="s">
        <v>631</v>
      </c>
      <c r="J27" s="1" t="s">
        <v>22</v>
      </c>
    </row>
    <row r="28" spans="1:10" ht="56.25" x14ac:dyDescent="0.25">
      <c r="A28" s="1">
        <v>20</v>
      </c>
      <c r="B28" s="30" t="s">
        <v>652</v>
      </c>
      <c r="C28" s="30" t="s">
        <v>91</v>
      </c>
      <c r="D28" s="30" t="s">
        <v>10</v>
      </c>
      <c r="E28" s="30" t="s">
        <v>334</v>
      </c>
      <c r="F28" s="30">
        <v>2019</v>
      </c>
      <c r="G28" s="1">
        <v>10.199999999999999</v>
      </c>
      <c r="H28" s="1" t="s">
        <v>630</v>
      </c>
      <c r="I28" s="1" t="s">
        <v>631</v>
      </c>
      <c r="J28" s="1" t="s">
        <v>22</v>
      </c>
    </row>
    <row r="29" spans="1:10" ht="75" x14ac:dyDescent="0.25">
      <c r="A29" s="1">
        <v>21</v>
      </c>
      <c r="B29" s="30" t="s">
        <v>653</v>
      </c>
      <c r="C29" s="30" t="s">
        <v>91</v>
      </c>
      <c r="D29" s="30" t="s">
        <v>10</v>
      </c>
      <c r="E29" s="30" t="s">
        <v>334</v>
      </c>
      <c r="F29" s="30">
        <v>2019</v>
      </c>
      <c r="G29" s="1">
        <v>29.7</v>
      </c>
      <c r="H29" s="1" t="s">
        <v>630</v>
      </c>
      <c r="I29" s="1" t="s">
        <v>631</v>
      </c>
      <c r="J29" s="1" t="s">
        <v>654</v>
      </c>
    </row>
    <row r="30" spans="1:10" ht="75" x14ac:dyDescent="0.25">
      <c r="A30" s="1">
        <v>22</v>
      </c>
      <c r="B30" s="30" t="s">
        <v>655</v>
      </c>
      <c r="C30" s="30" t="s">
        <v>91</v>
      </c>
      <c r="D30" s="30" t="s">
        <v>10</v>
      </c>
      <c r="E30" s="30" t="s">
        <v>334</v>
      </c>
      <c r="F30" s="30">
        <v>2019</v>
      </c>
      <c r="G30" s="1">
        <v>6.5</v>
      </c>
      <c r="H30" s="1" t="s">
        <v>630</v>
      </c>
      <c r="I30" s="1" t="s">
        <v>631</v>
      </c>
      <c r="J30" s="150" t="s">
        <v>654</v>
      </c>
    </row>
    <row r="31" spans="1:10" ht="75" x14ac:dyDescent="0.25">
      <c r="A31" s="1">
        <v>23</v>
      </c>
      <c r="B31" s="30" t="s">
        <v>656</v>
      </c>
      <c r="C31" s="30" t="s">
        <v>91</v>
      </c>
      <c r="D31" s="30" t="s">
        <v>10</v>
      </c>
      <c r="E31" s="30" t="s">
        <v>334</v>
      </c>
      <c r="F31" s="30">
        <v>2019</v>
      </c>
      <c r="G31" s="1">
        <v>33.799999999999997</v>
      </c>
      <c r="H31" s="1" t="s">
        <v>630</v>
      </c>
      <c r="I31" s="1" t="s">
        <v>631</v>
      </c>
      <c r="J31" s="150"/>
    </row>
    <row r="32" spans="1:10" ht="56.25" x14ac:dyDescent="0.25">
      <c r="A32" s="1">
        <v>24</v>
      </c>
      <c r="B32" s="30" t="s">
        <v>657</v>
      </c>
      <c r="C32" s="30" t="s">
        <v>91</v>
      </c>
      <c r="D32" s="30" t="s">
        <v>10</v>
      </c>
      <c r="E32" s="30" t="s">
        <v>334</v>
      </c>
      <c r="F32" s="30">
        <v>2019</v>
      </c>
      <c r="G32" s="1">
        <v>67.099999999999994</v>
      </c>
      <c r="H32" s="1" t="s">
        <v>630</v>
      </c>
      <c r="I32" s="1" t="s">
        <v>631</v>
      </c>
      <c r="J32" s="150" t="s">
        <v>658</v>
      </c>
    </row>
    <row r="33" spans="1:10" x14ac:dyDescent="0.25">
      <c r="A33" s="150">
        <v>25</v>
      </c>
      <c r="B33" s="99" t="s">
        <v>659</v>
      </c>
      <c r="C33" s="99" t="s">
        <v>91</v>
      </c>
      <c r="D33" s="99" t="s">
        <v>10</v>
      </c>
      <c r="E33" s="99" t="s">
        <v>334</v>
      </c>
      <c r="F33" s="99">
        <v>2019</v>
      </c>
      <c r="G33" s="150">
        <v>52.7</v>
      </c>
      <c r="H33" s="150" t="s">
        <v>630</v>
      </c>
      <c r="I33" s="150" t="s">
        <v>631</v>
      </c>
      <c r="J33" s="150"/>
    </row>
    <row r="34" spans="1:10" x14ac:dyDescent="0.25">
      <c r="A34" s="150"/>
      <c r="B34" s="99"/>
      <c r="C34" s="99"/>
      <c r="D34" s="99"/>
      <c r="E34" s="99"/>
      <c r="F34" s="99"/>
      <c r="G34" s="150"/>
      <c r="H34" s="150"/>
      <c r="I34" s="150"/>
      <c r="J34" s="150"/>
    </row>
    <row r="35" spans="1:10" ht="150" x14ac:dyDescent="0.25">
      <c r="A35" s="1">
        <v>26</v>
      </c>
      <c r="B35" s="1" t="s">
        <v>660</v>
      </c>
      <c r="C35" s="1" t="s">
        <v>661</v>
      </c>
      <c r="D35" s="1" t="s">
        <v>17</v>
      </c>
      <c r="E35" s="1" t="s">
        <v>25</v>
      </c>
      <c r="F35" s="1" t="s">
        <v>662</v>
      </c>
      <c r="G35" s="1">
        <v>1.5</v>
      </c>
      <c r="H35" s="1" t="s">
        <v>663</v>
      </c>
      <c r="I35" s="1" t="s">
        <v>664</v>
      </c>
      <c r="J35" s="186" t="s">
        <v>22</v>
      </c>
    </row>
  </sheetData>
  <mergeCells count="79">
    <mergeCell ref="J30:J31"/>
    <mergeCell ref="J32:J34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F23:F24"/>
    <mergeCell ref="G23:G24"/>
    <mergeCell ref="H23:H24"/>
    <mergeCell ref="I23:I24"/>
    <mergeCell ref="J23:J24"/>
    <mergeCell ref="A23:A24"/>
    <mergeCell ref="B23:B24"/>
    <mergeCell ref="C23:C24"/>
    <mergeCell ref="D23:D24"/>
    <mergeCell ref="E23:E24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J15:J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H4:H5"/>
    <mergeCell ref="I4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C4:C5"/>
    <mergeCell ref="D4:D5"/>
    <mergeCell ref="E4:E5"/>
    <mergeCell ref="F4:F5"/>
    <mergeCell ref="G4:G5"/>
    <mergeCell ref="A2:A3"/>
    <mergeCell ref="B2:B3"/>
    <mergeCell ref="C2:C3"/>
    <mergeCell ref="D2:D3"/>
    <mergeCell ref="E2:E3"/>
    <mergeCell ref="H2:H3"/>
    <mergeCell ref="I2:I3"/>
    <mergeCell ref="F2:F3"/>
    <mergeCell ref="G2:G3"/>
    <mergeCell ref="J2:J7"/>
    <mergeCell ref="A4:A5"/>
    <mergeCell ref="B4: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80" zoomScaleNormal="80" workbookViewId="0">
      <selection activeCell="G4" sqref="G4"/>
    </sheetView>
  </sheetViews>
  <sheetFormatPr defaultRowHeight="18.75" x14ac:dyDescent="0.3"/>
  <cols>
    <col min="1" max="1" width="5.5703125" style="98" customWidth="1"/>
    <col min="2" max="2" width="28.7109375" style="98" customWidth="1"/>
    <col min="3" max="3" width="24.5703125" style="98" customWidth="1"/>
    <col min="4" max="4" width="20" style="98" customWidth="1"/>
    <col min="5" max="5" width="16.42578125" style="98" customWidth="1"/>
    <col min="6" max="6" width="27.140625" style="98" customWidth="1"/>
    <col min="7" max="7" width="46.5703125" style="98" customWidth="1"/>
    <col min="8" max="8" width="22.140625" style="98" customWidth="1"/>
    <col min="9" max="9" width="36.42578125" style="98" customWidth="1"/>
    <col min="10" max="10" width="35.140625" style="98" customWidth="1"/>
    <col min="11" max="16384" width="9.140625" style="98"/>
  </cols>
  <sheetData>
    <row r="1" spans="1:10" ht="102" customHeight="1" x14ac:dyDescent="0.3">
      <c r="A1" s="101" t="s">
        <v>0</v>
      </c>
      <c r="B1" s="101" t="s">
        <v>1</v>
      </c>
      <c r="C1" s="101" t="s">
        <v>69</v>
      </c>
      <c r="D1" s="101" t="s">
        <v>65</v>
      </c>
      <c r="E1" s="101" t="s">
        <v>94</v>
      </c>
      <c r="F1" s="101" t="s">
        <v>5</v>
      </c>
      <c r="G1" s="187" t="s">
        <v>97</v>
      </c>
      <c r="H1" s="101" t="s">
        <v>7</v>
      </c>
      <c r="I1" s="101" t="s">
        <v>67</v>
      </c>
      <c r="J1" s="101" t="s">
        <v>70</v>
      </c>
    </row>
    <row r="2" spans="1:10" ht="106.5" customHeight="1" x14ac:dyDescent="0.3">
      <c r="A2" s="30">
        <v>1</v>
      </c>
      <c r="B2" s="30" t="s">
        <v>98</v>
      </c>
      <c r="C2" s="30" t="s">
        <v>99</v>
      </c>
      <c r="D2" s="30" t="s">
        <v>10</v>
      </c>
      <c r="E2" s="30" t="s">
        <v>10</v>
      </c>
      <c r="F2" s="30" t="s">
        <v>75</v>
      </c>
      <c r="G2" s="100">
        <v>117930</v>
      </c>
      <c r="H2" s="30" t="s">
        <v>100</v>
      </c>
      <c r="I2" s="30" t="s">
        <v>101</v>
      </c>
      <c r="J2" s="30" t="s">
        <v>102</v>
      </c>
    </row>
    <row r="3" spans="1:10" ht="153.75" customHeight="1" x14ac:dyDescent="0.3">
      <c r="A3" s="30">
        <v>2</v>
      </c>
      <c r="B3" s="30" t="s">
        <v>103</v>
      </c>
      <c r="C3" s="30" t="s">
        <v>99</v>
      </c>
      <c r="D3" s="30" t="s">
        <v>10</v>
      </c>
      <c r="E3" s="30" t="s">
        <v>10</v>
      </c>
      <c r="F3" s="30" t="s">
        <v>104</v>
      </c>
      <c r="G3" s="30" t="s">
        <v>105</v>
      </c>
      <c r="H3" s="30" t="s">
        <v>106</v>
      </c>
      <c r="I3" s="30" t="s">
        <v>107</v>
      </c>
      <c r="J3" s="30" t="s">
        <v>108</v>
      </c>
    </row>
    <row r="4" spans="1:10" ht="102" customHeight="1" x14ac:dyDescent="0.3">
      <c r="A4" s="30">
        <v>3</v>
      </c>
      <c r="B4" s="30" t="s">
        <v>109</v>
      </c>
      <c r="C4" s="30" t="s">
        <v>99</v>
      </c>
      <c r="D4" s="30" t="s">
        <v>10</v>
      </c>
      <c r="E4" s="30" t="s">
        <v>10</v>
      </c>
      <c r="F4" s="30" t="s">
        <v>110</v>
      </c>
      <c r="G4" s="30" t="s">
        <v>111</v>
      </c>
      <c r="H4" s="30" t="s">
        <v>100</v>
      </c>
      <c r="I4" s="30" t="s">
        <v>48</v>
      </c>
      <c r="J4" s="30" t="s">
        <v>112</v>
      </c>
    </row>
    <row r="5" spans="1:10" ht="137.25" customHeight="1" x14ac:dyDescent="0.3">
      <c r="A5" s="30">
        <v>4</v>
      </c>
      <c r="B5" s="30" t="s">
        <v>113</v>
      </c>
      <c r="C5" s="30" t="s">
        <v>99</v>
      </c>
      <c r="D5" s="30" t="s">
        <v>34</v>
      </c>
      <c r="E5" s="30" t="s">
        <v>11</v>
      </c>
      <c r="F5" s="30" t="s">
        <v>114</v>
      </c>
      <c r="G5" s="30" t="s">
        <v>115</v>
      </c>
      <c r="H5" s="30" t="s">
        <v>116</v>
      </c>
      <c r="I5" s="30" t="s">
        <v>117</v>
      </c>
      <c r="J5" s="30" t="s">
        <v>118</v>
      </c>
    </row>
    <row r="6" spans="1:10" ht="105.75" customHeight="1" x14ac:dyDescent="0.3">
      <c r="A6" s="30">
        <v>5</v>
      </c>
      <c r="B6" s="30" t="s">
        <v>119</v>
      </c>
      <c r="C6" s="30" t="s">
        <v>99</v>
      </c>
      <c r="D6" s="30" t="s">
        <v>10</v>
      </c>
      <c r="E6" s="30" t="s">
        <v>120</v>
      </c>
      <c r="F6" s="30" t="s">
        <v>121</v>
      </c>
      <c r="G6" s="30" t="s">
        <v>122</v>
      </c>
      <c r="H6" s="30" t="s">
        <v>123</v>
      </c>
      <c r="I6" s="30" t="s">
        <v>124</v>
      </c>
      <c r="J6" s="30" t="s">
        <v>125</v>
      </c>
    </row>
    <row r="7" spans="1:10" ht="150" x14ac:dyDescent="0.3">
      <c r="A7" s="30">
        <v>6</v>
      </c>
      <c r="B7" s="30" t="s">
        <v>126</v>
      </c>
      <c r="C7" s="30" t="s">
        <v>99</v>
      </c>
      <c r="D7" s="30" t="s">
        <v>10</v>
      </c>
      <c r="E7" s="30" t="s">
        <v>92</v>
      </c>
      <c r="F7" s="30" t="s">
        <v>127</v>
      </c>
      <c r="G7" s="30" t="s">
        <v>128</v>
      </c>
      <c r="H7" s="30" t="s">
        <v>100</v>
      </c>
      <c r="I7" s="30" t="s">
        <v>129</v>
      </c>
      <c r="J7" s="30" t="s">
        <v>130</v>
      </c>
    </row>
    <row r="8" spans="1:10" ht="116.25" customHeight="1" x14ac:dyDescent="0.3">
      <c r="A8" s="30">
        <v>7</v>
      </c>
      <c r="B8" s="30" t="s">
        <v>131</v>
      </c>
      <c r="C8" s="30" t="s">
        <v>99</v>
      </c>
      <c r="D8" s="30" t="s">
        <v>10</v>
      </c>
      <c r="E8" s="30" t="s">
        <v>92</v>
      </c>
      <c r="F8" s="30" t="s">
        <v>77</v>
      </c>
      <c r="G8" s="30" t="s">
        <v>132</v>
      </c>
      <c r="H8" s="30" t="s">
        <v>100</v>
      </c>
      <c r="I8" s="30"/>
      <c r="J8" s="30" t="s">
        <v>133</v>
      </c>
    </row>
  </sheetData>
  <hyperlinks>
    <hyperlink ref="G1" location="sub_20" display="sub_20"/>
  </hyperlink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workbookViewId="0">
      <selection activeCell="G4" sqref="G4"/>
    </sheetView>
  </sheetViews>
  <sheetFormatPr defaultRowHeight="18.75" x14ac:dyDescent="0.25"/>
  <cols>
    <col min="1" max="1" width="9.140625" style="133"/>
    <col min="2" max="2" width="61.140625" style="133" customWidth="1"/>
    <col min="3" max="3" width="20.140625" style="133" customWidth="1"/>
    <col min="4" max="4" width="23.7109375" style="133" customWidth="1"/>
    <col min="5" max="5" width="22.5703125" style="133" customWidth="1"/>
    <col min="6" max="6" width="14.28515625" style="133" customWidth="1"/>
    <col min="7" max="7" width="17.28515625" style="133" customWidth="1"/>
    <col min="8" max="8" width="21.28515625" style="133" customWidth="1"/>
    <col min="9" max="9" width="23.5703125" style="133" customWidth="1"/>
    <col min="10" max="10" width="20.28515625" style="133" customWidth="1"/>
    <col min="11" max="11" width="23.85546875" style="133" customWidth="1"/>
    <col min="12" max="12" width="55.28515625" style="133" customWidth="1"/>
    <col min="13" max="13" width="18.140625" style="133" customWidth="1"/>
    <col min="14" max="14" width="19" style="133" customWidth="1"/>
    <col min="15" max="15" width="19.140625" style="133" customWidth="1"/>
    <col min="16" max="16384" width="9.140625" style="133"/>
  </cols>
  <sheetData>
    <row r="1" spans="1:12" s="133" customFormat="1" ht="93.75" customHeight="1" x14ac:dyDescent="0.25">
      <c r="A1" s="102" t="s">
        <v>0</v>
      </c>
      <c r="B1" s="102" t="s">
        <v>1</v>
      </c>
      <c r="C1" s="102" t="s">
        <v>2</v>
      </c>
      <c r="D1" s="102" t="s">
        <v>3</v>
      </c>
      <c r="E1" s="102" t="s">
        <v>4</v>
      </c>
      <c r="F1" s="102" t="s">
        <v>5</v>
      </c>
      <c r="G1" s="102"/>
      <c r="H1" s="122" t="s">
        <v>15</v>
      </c>
      <c r="I1" s="122" t="s">
        <v>7</v>
      </c>
      <c r="J1" s="122" t="s">
        <v>169</v>
      </c>
      <c r="K1" s="122"/>
      <c r="L1" s="102" t="s">
        <v>8</v>
      </c>
    </row>
    <row r="2" spans="1:12" s="133" customFormat="1" ht="84.75" customHeight="1" x14ac:dyDescent="0.25">
      <c r="A2" s="102"/>
      <c r="B2" s="102"/>
      <c r="C2" s="102"/>
      <c r="D2" s="102"/>
      <c r="E2" s="102"/>
      <c r="F2" s="102"/>
      <c r="G2" s="102"/>
      <c r="H2" s="122"/>
      <c r="I2" s="122"/>
      <c r="J2" s="123" t="s">
        <v>170</v>
      </c>
      <c r="K2" s="123" t="s">
        <v>7</v>
      </c>
      <c r="L2" s="102"/>
    </row>
    <row r="3" spans="1:12" s="133" customFormat="1" ht="26.25" customHeight="1" x14ac:dyDescent="0.25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s="133" customFormat="1" ht="262.5" customHeight="1" x14ac:dyDescent="0.25">
      <c r="A4" s="5">
        <v>1</v>
      </c>
      <c r="B4" s="5" t="s">
        <v>171</v>
      </c>
      <c r="C4" s="5" t="s">
        <v>172</v>
      </c>
      <c r="D4" s="5" t="s">
        <v>173</v>
      </c>
      <c r="E4" s="5" t="s">
        <v>173</v>
      </c>
      <c r="F4" s="5">
        <v>2018</v>
      </c>
      <c r="G4" s="5">
        <v>2018</v>
      </c>
      <c r="H4" s="13">
        <v>5516.5</v>
      </c>
      <c r="I4" s="5" t="s">
        <v>174</v>
      </c>
      <c r="J4" s="5"/>
      <c r="K4" s="5"/>
      <c r="L4" s="5" t="s">
        <v>175</v>
      </c>
    </row>
    <row r="5" spans="1:12" s="133" customFormat="1" ht="409.5" customHeight="1" x14ac:dyDescent="0.25">
      <c r="A5" s="5">
        <v>2</v>
      </c>
      <c r="B5" s="5" t="s">
        <v>176</v>
      </c>
      <c r="C5" s="5" t="s">
        <v>177</v>
      </c>
      <c r="D5" s="5" t="s">
        <v>10</v>
      </c>
      <c r="E5" s="5" t="s">
        <v>11</v>
      </c>
      <c r="F5" s="5">
        <v>2018</v>
      </c>
      <c r="G5" s="5">
        <v>2019</v>
      </c>
      <c r="H5" s="13">
        <v>1585.39878</v>
      </c>
      <c r="I5" s="5" t="s">
        <v>60</v>
      </c>
      <c r="J5" s="13">
        <v>22857.15</v>
      </c>
      <c r="K5" s="5" t="s">
        <v>60</v>
      </c>
      <c r="L5" s="5" t="s">
        <v>175</v>
      </c>
    </row>
    <row r="6" spans="1:12" s="133" customFormat="1" ht="78" customHeight="1" x14ac:dyDescent="0.25">
      <c r="A6" s="5">
        <v>3</v>
      </c>
      <c r="B6" s="5" t="s">
        <v>178</v>
      </c>
      <c r="C6" s="5" t="s">
        <v>177</v>
      </c>
      <c r="D6" s="5" t="s">
        <v>34</v>
      </c>
      <c r="E6" s="5" t="s">
        <v>11</v>
      </c>
      <c r="F6" s="5">
        <v>2018</v>
      </c>
      <c r="G6" s="5">
        <v>2019</v>
      </c>
      <c r="H6" s="13">
        <v>603.09105</v>
      </c>
      <c r="I6" s="5" t="s">
        <v>60</v>
      </c>
      <c r="J6" s="13">
        <v>6415.54</v>
      </c>
      <c r="K6" s="5" t="s">
        <v>60</v>
      </c>
      <c r="L6" s="5" t="s">
        <v>175</v>
      </c>
    </row>
    <row r="7" spans="1:12" s="133" customFormat="1" ht="93.75" x14ac:dyDescent="0.25">
      <c r="A7" s="5">
        <v>4</v>
      </c>
      <c r="B7" s="14" t="s">
        <v>179</v>
      </c>
      <c r="C7" s="5" t="s">
        <v>180</v>
      </c>
      <c r="D7" s="5" t="s">
        <v>10</v>
      </c>
      <c r="E7" s="5" t="s">
        <v>11</v>
      </c>
      <c r="F7" s="5">
        <v>2018</v>
      </c>
      <c r="G7" s="5">
        <v>2019</v>
      </c>
      <c r="H7" s="13">
        <v>840</v>
      </c>
      <c r="I7" s="5" t="s">
        <v>60</v>
      </c>
      <c r="J7" s="5">
        <v>3000</v>
      </c>
      <c r="K7" s="5" t="s">
        <v>181</v>
      </c>
      <c r="L7" s="5" t="s">
        <v>175</v>
      </c>
    </row>
    <row r="8" spans="1:12" s="133" customFormat="1" ht="93.75" x14ac:dyDescent="0.25">
      <c r="A8" s="5">
        <v>5</v>
      </c>
      <c r="B8" s="5" t="s">
        <v>182</v>
      </c>
      <c r="C8" s="5" t="s">
        <v>183</v>
      </c>
      <c r="D8" s="5" t="s">
        <v>34</v>
      </c>
      <c r="E8" s="5" t="s">
        <v>11</v>
      </c>
      <c r="F8" s="5">
        <v>2018</v>
      </c>
      <c r="G8" s="5">
        <v>2019</v>
      </c>
      <c r="H8" s="13">
        <v>571.82011999999997</v>
      </c>
      <c r="I8" s="5" t="s">
        <v>184</v>
      </c>
      <c r="J8" s="15">
        <v>3150</v>
      </c>
      <c r="K8" s="5" t="s">
        <v>60</v>
      </c>
      <c r="L8" s="5" t="s">
        <v>175</v>
      </c>
    </row>
    <row r="9" spans="1:12" s="133" customFormat="1" ht="93.75" x14ac:dyDescent="0.25">
      <c r="A9" s="5">
        <v>6</v>
      </c>
      <c r="B9" s="5" t="s">
        <v>30</v>
      </c>
      <c r="C9" s="5" t="s">
        <v>177</v>
      </c>
      <c r="D9" s="5" t="s">
        <v>10</v>
      </c>
      <c r="E9" s="5" t="s">
        <v>10</v>
      </c>
      <c r="F9" s="5">
        <v>2015</v>
      </c>
      <c r="G9" s="5">
        <v>2018</v>
      </c>
      <c r="H9" s="13">
        <v>45681.2</v>
      </c>
      <c r="I9" s="5" t="s">
        <v>185</v>
      </c>
      <c r="J9" s="5"/>
      <c r="K9" s="5"/>
      <c r="L9" s="5" t="s">
        <v>186</v>
      </c>
    </row>
    <row r="10" spans="1:12" s="133" customFormat="1" ht="75" x14ac:dyDescent="0.25">
      <c r="A10" s="5">
        <v>7</v>
      </c>
      <c r="B10" s="5" t="s">
        <v>31</v>
      </c>
      <c r="C10" s="5" t="s">
        <v>177</v>
      </c>
      <c r="D10" s="5" t="s">
        <v>10</v>
      </c>
      <c r="E10" s="5" t="s">
        <v>10</v>
      </c>
      <c r="F10" s="5">
        <v>2017</v>
      </c>
      <c r="G10" s="5">
        <v>2020</v>
      </c>
      <c r="H10" s="13">
        <v>85736.603000000003</v>
      </c>
      <c r="I10" s="5" t="s">
        <v>174</v>
      </c>
      <c r="J10" s="13">
        <v>91399.41</v>
      </c>
      <c r="K10" s="5"/>
      <c r="L10" s="5" t="s">
        <v>186</v>
      </c>
    </row>
    <row r="11" spans="1:12" s="133" customFormat="1" ht="93.75" x14ac:dyDescent="0.25">
      <c r="A11" s="5">
        <v>8</v>
      </c>
      <c r="B11" s="134" t="s">
        <v>187</v>
      </c>
      <c r="C11" s="5" t="s">
        <v>188</v>
      </c>
      <c r="D11" s="5" t="s">
        <v>10</v>
      </c>
      <c r="E11" s="5" t="s">
        <v>10</v>
      </c>
      <c r="F11" s="4">
        <v>2017</v>
      </c>
      <c r="G11" s="5">
        <v>2019</v>
      </c>
      <c r="H11" s="16">
        <v>11233.34</v>
      </c>
      <c r="I11" s="5" t="s">
        <v>189</v>
      </c>
      <c r="J11" s="5">
        <f>14000+1000</f>
        <v>15000</v>
      </c>
      <c r="K11" s="5"/>
      <c r="L11" s="5" t="s">
        <v>190</v>
      </c>
    </row>
    <row r="12" spans="1:12" s="133" customFormat="1" ht="75" x14ac:dyDescent="0.25">
      <c r="A12" s="5">
        <v>9</v>
      </c>
      <c r="B12" s="134" t="s">
        <v>191</v>
      </c>
      <c r="C12" s="5" t="s">
        <v>192</v>
      </c>
      <c r="D12" s="5" t="s">
        <v>10</v>
      </c>
      <c r="E12" s="5" t="s">
        <v>10</v>
      </c>
      <c r="F12" s="4">
        <v>2018</v>
      </c>
      <c r="G12" s="4">
        <v>2019</v>
      </c>
      <c r="H12" s="16">
        <v>97376.03</v>
      </c>
      <c r="I12" s="5" t="s">
        <v>193</v>
      </c>
      <c r="J12" s="5"/>
      <c r="K12" s="5"/>
      <c r="L12" s="5" t="s">
        <v>186</v>
      </c>
    </row>
    <row r="13" spans="1:12" s="133" customFormat="1" ht="75" x14ac:dyDescent="0.25">
      <c r="A13" s="5">
        <v>10</v>
      </c>
      <c r="B13" s="134" t="s">
        <v>194</v>
      </c>
      <c r="C13" s="5" t="s">
        <v>192</v>
      </c>
      <c r="D13" s="5" t="s">
        <v>10</v>
      </c>
      <c r="E13" s="5" t="s">
        <v>11</v>
      </c>
      <c r="F13" s="4">
        <v>2018</v>
      </c>
      <c r="G13" s="4">
        <v>2018</v>
      </c>
      <c r="H13" s="16">
        <v>1717.643</v>
      </c>
      <c r="I13" s="5" t="s">
        <v>60</v>
      </c>
      <c r="J13" s="15">
        <v>5100</v>
      </c>
      <c r="K13" s="5" t="s">
        <v>181</v>
      </c>
      <c r="L13" s="5" t="s">
        <v>186</v>
      </c>
    </row>
    <row r="14" spans="1:12" s="133" customFormat="1" ht="45" customHeight="1" x14ac:dyDescent="0.25">
      <c r="A14" s="17" t="s">
        <v>32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s="133" customFormat="1" ht="229.5" customHeight="1" x14ac:dyDescent="0.25">
      <c r="A15" s="14">
        <v>11</v>
      </c>
      <c r="B15" s="134" t="s">
        <v>195</v>
      </c>
      <c r="C15" s="5" t="s">
        <v>196</v>
      </c>
      <c r="D15" s="5" t="s">
        <v>10</v>
      </c>
      <c r="E15" s="5" t="s">
        <v>10</v>
      </c>
      <c r="F15" s="4">
        <v>2016</v>
      </c>
      <c r="G15" s="4">
        <v>2018</v>
      </c>
      <c r="H15" s="16">
        <f>8235+100000+238639.8+27725-150000+991.85+11111.1+26515.56+3080.53333-3000+50000+5555.5</f>
        <v>318854.34333</v>
      </c>
      <c r="I15" s="5" t="s">
        <v>33</v>
      </c>
      <c r="J15" s="13">
        <v>122954.7</v>
      </c>
      <c r="K15" s="5" t="s">
        <v>197</v>
      </c>
      <c r="L15" s="5" t="s">
        <v>198</v>
      </c>
    </row>
    <row r="16" spans="1:12" s="133" customFormat="1" ht="288.75" customHeight="1" x14ac:dyDescent="0.25">
      <c r="A16" s="14">
        <v>12</v>
      </c>
      <c r="B16" s="134" t="s">
        <v>199</v>
      </c>
      <c r="C16" s="5" t="s">
        <v>200</v>
      </c>
      <c r="D16" s="5" t="s">
        <v>34</v>
      </c>
      <c r="E16" s="5" t="s">
        <v>10</v>
      </c>
      <c r="F16" s="4">
        <v>2018</v>
      </c>
      <c r="G16" s="4">
        <v>2019</v>
      </c>
      <c r="H16" s="16">
        <v>14520.46</v>
      </c>
      <c r="I16" s="5" t="s">
        <v>201</v>
      </c>
      <c r="J16" s="13">
        <v>103445.35</v>
      </c>
      <c r="K16" s="5" t="s">
        <v>181</v>
      </c>
      <c r="L16" s="5" t="s">
        <v>198</v>
      </c>
    </row>
    <row r="17" spans="1:12" s="133" customFormat="1" ht="131.25" x14ac:dyDescent="0.25">
      <c r="A17" s="14">
        <v>13</v>
      </c>
      <c r="B17" s="134" t="s">
        <v>202</v>
      </c>
      <c r="C17" s="5" t="s">
        <v>203</v>
      </c>
      <c r="D17" s="5" t="s">
        <v>36</v>
      </c>
      <c r="E17" s="5" t="s">
        <v>11</v>
      </c>
      <c r="F17" s="4">
        <v>2018</v>
      </c>
      <c r="G17" s="4">
        <v>2019</v>
      </c>
      <c r="H17" s="16">
        <v>2527.27</v>
      </c>
      <c r="I17" s="5" t="s">
        <v>201</v>
      </c>
      <c r="J17" s="13">
        <f>481200.1+4000</f>
        <v>485200.1</v>
      </c>
      <c r="K17" s="5" t="s">
        <v>60</v>
      </c>
      <c r="L17" s="5" t="s">
        <v>198</v>
      </c>
    </row>
    <row r="18" spans="1:12" s="133" customFormat="1" ht="56.25" x14ac:dyDescent="0.25">
      <c r="A18" s="14">
        <v>14</v>
      </c>
      <c r="B18" s="134" t="s">
        <v>204</v>
      </c>
      <c r="C18" s="5" t="s">
        <v>205</v>
      </c>
      <c r="D18" s="5" t="s">
        <v>36</v>
      </c>
      <c r="E18" s="5" t="s">
        <v>11</v>
      </c>
      <c r="F18" s="4">
        <v>2018</v>
      </c>
      <c r="G18" s="4">
        <v>2019</v>
      </c>
      <c r="H18" s="16">
        <v>3000</v>
      </c>
      <c r="I18" s="5" t="s">
        <v>60</v>
      </c>
      <c r="J18" s="15">
        <v>170000</v>
      </c>
      <c r="K18" s="5" t="s">
        <v>206</v>
      </c>
      <c r="L18" s="5" t="s">
        <v>198</v>
      </c>
    </row>
    <row r="19" spans="1:12" s="133" customFormat="1" ht="56.25" x14ac:dyDescent="0.25">
      <c r="A19" s="14">
        <v>15</v>
      </c>
      <c r="B19" s="134" t="s">
        <v>207</v>
      </c>
      <c r="C19" s="5" t="s">
        <v>208</v>
      </c>
      <c r="D19" s="5" t="s">
        <v>10</v>
      </c>
      <c r="E19" s="5" t="s">
        <v>11</v>
      </c>
      <c r="F19" s="4">
        <v>2016</v>
      </c>
      <c r="G19" s="4">
        <v>2018</v>
      </c>
      <c r="H19" s="16">
        <v>3004.24</v>
      </c>
      <c r="I19" s="5" t="s">
        <v>60</v>
      </c>
      <c r="J19" s="16">
        <f>458800.64+140000</f>
        <v>598800.64000000001</v>
      </c>
      <c r="K19" s="5"/>
      <c r="L19" s="5" t="s">
        <v>209</v>
      </c>
    </row>
    <row r="20" spans="1:12" s="133" customFormat="1" x14ac:dyDescent="0.25"/>
  </sheetData>
  <mergeCells count="12">
    <mergeCell ref="A14:L14"/>
    <mergeCell ref="A1:A2"/>
    <mergeCell ref="B1:B2"/>
    <mergeCell ref="C1:C2"/>
    <mergeCell ref="D1:D2"/>
    <mergeCell ref="E1:E2"/>
    <mergeCell ref="F1:G2"/>
    <mergeCell ref="H1:H2"/>
    <mergeCell ref="I1:I2"/>
    <mergeCell ref="J1:K1"/>
    <mergeCell ref="L1:L2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0" zoomScaleNormal="80" workbookViewId="0">
      <selection activeCell="H6" sqref="H6"/>
    </sheetView>
  </sheetViews>
  <sheetFormatPr defaultRowHeight="18.75" x14ac:dyDescent="0.25"/>
  <cols>
    <col min="1" max="1" width="9.140625" style="113"/>
    <col min="2" max="2" width="31.85546875" style="113" customWidth="1"/>
    <col min="3" max="3" width="25.85546875" style="113" customWidth="1"/>
    <col min="4" max="4" width="21.42578125" style="113" customWidth="1"/>
    <col min="5" max="5" width="19" style="113" customWidth="1"/>
    <col min="6" max="6" width="17" style="113" customWidth="1"/>
    <col min="7" max="7" width="17.85546875" style="113" customWidth="1"/>
    <col min="8" max="8" width="25.28515625" style="113" customWidth="1"/>
    <col min="9" max="9" width="24.5703125" style="113" customWidth="1"/>
    <col min="10" max="10" width="36.7109375" style="113" customWidth="1"/>
    <col min="11" max="11" width="52.28515625" style="113" customWidth="1"/>
    <col min="12" max="12" width="28.140625" style="113" customWidth="1"/>
    <col min="13" max="13" width="21" style="113" customWidth="1"/>
    <col min="14" max="14" width="23.28515625" style="113" customWidth="1"/>
    <col min="15" max="15" width="38.5703125" style="113" customWidth="1"/>
    <col min="16" max="16384" width="9.140625" style="113"/>
  </cols>
  <sheetData>
    <row r="1" spans="1:11" ht="57.75" customHeight="1" x14ac:dyDescent="0.25">
      <c r="A1" s="104" t="s">
        <v>0</v>
      </c>
      <c r="B1" s="104" t="s">
        <v>1</v>
      </c>
      <c r="C1" s="104" t="s">
        <v>2</v>
      </c>
      <c r="D1" s="104" t="s">
        <v>3</v>
      </c>
      <c r="E1" s="104" t="s">
        <v>4</v>
      </c>
      <c r="F1" s="105" t="s">
        <v>5</v>
      </c>
      <c r="G1" s="106"/>
      <c r="H1" s="107" t="s">
        <v>6</v>
      </c>
      <c r="I1" s="104" t="s">
        <v>7</v>
      </c>
      <c r="J1" s="108" t="s">
        <v>8</v>
      </c>
      <c r="K1" s="104" t="s">
        <v>9</v>
      </c>
    </row>
    <row r="2" spans="1:11" ht="69.75" customHeight="1" x14ac:dyDescent="0.25">
      <c r="A2" s="109"/>
      <c r="B2" s="109"/>
      <c r="C2" s="109"/>
      <c r="D2" s="109"/>
      <c r="E2" s="109"/>
      <c r="F2" s="110"/>
      <c r="G2" s="111"/>
      <c r="H2" s="112"/>
      <c r="I2" s="109"/>
      <c r="J2" s="108"/>
      <c r="K2" s="103"/>
    </row>
    <row r="3" spans="1:11" ht="228" customHeight="1" x14ac:dyDescent="0.25">
      <c r="A3" s="94">
        <v>1</v>
      </c>
      <c r="B3" s="30" t="s">
        <v>269</v>
      </c>
      <c r="C3" s="94" t="s">
        <v>270</v>
      </c>
      <c r="D3" s="94" t="s">
        <v>10</v>
      </c>
      <c r="E3" s="94" t="s">
        <v>10</v>
      </c>
      <c r="F3" s="113">
        <v>2012</v>
      </c>
      <c r="G3" s="94">
        <v>2020</v>
      </c>
      <c r="H3" s="115">
        <v>2879885</v>
      </c>
      <c r="I3" s="30" t="s">
        <v>21</v>
      </c>
      <c r="J3" s="30" t="s">
        <v>271</v>
      </c>
      <c r="K3" s="3" t="s">
        <v>22</v>
      </c>
    </row>
    <row r="4" spans="1:11" ht="93.75" x14ac:dyDescent="0.25">
      <c r="A4" s="94">
        <v>2</v>
      </c>
      <c r="B4" s="30" t="s">
        <v>272</v>
      </c>
      <c r="C4" s="94" t="s">
        <v>270</v>
      </c>
      <c r="D4" s="94" t="s">
        <v>10</v>
      </c>
      <c r="E4" s="94" t="s">
        <v>11</v>
      </c>
      <c r="F4" s="94">
        <v>2017</v>
      </c>
      <c r="G4" s="94">
        <v>2020</v>
      </c>
      <c r="H4" s="115">
        <v>1222459.8999999999</v>
      </c>
      <c r="I4" s="30" t="s">
        <v>21</v>
      </c>
      <c r="J4" s="30" t="s">
        <v>271</v>
      </c>
      <c r="K4" s="3" t="s">
        <v>22</v>
      </c>
    </row>
    <row r="5" spans="1:11" ht="93.75" x14ac:dyDescent="0.25">
      <c r="A5" s="94">
        <v>3</v>
      </c>
      <c r="B5" s="114" t="s">
        <v>273</v>
      </c>
      <c r="C5" s="116" t="s">
        <v>270</v>
      </c>
      <c r="D5" s="116" t="s">
        <v>10</v>
      </c>
      <c r="E5" s="116" t="s">
        <v>10</v>
      </c>
      <c r="F5" s="116">
        <v>2017</v>
      </c>
      <c r="G5" s="116">
        <v>2020</v>
      </c>
      <c r="H5" s="115">
        <v>342457.4</v>
      </c>
      <c r="I5" s="114" t="s">
        <v>96</v>
      </c>
      <c r="J5" s="114" t="s">
        <v>274</v>
      </c>
      <c r="K5" s="4" t="s">
        <v>22</v>
      </c>
    </row>
    <row r="6" spans="1:11" ht="93.75" x14ac:dyDescent="0.25">
      <c r="A6" s="94">
        <v>4</v>
      </c>
      <c r="B6" s="30" t="s">
        <v>275</v>
      </c>
      <c r="C6" s="94" t="s">
        <v>28</v>
      </c>
      <c r="D6" s="94" t="s">
        <v>10</v>
      </c>
      <c r="E6" s="94" t="s">
        <v>10</v>
      </c>
      <c r="F6" s="94">
        <v>2018</v>
      </c>
      <c r="G6" s="94">
        <v>2020</v>
      </c>
      <c r="H6" s="115">
        <v>363894.9</v>
      </c>
      <c r="I6" s="30" t="s">
        <v>61</v>
      </c>
      <c r="J6" s="30" t="s">
        <v>276</v>
      </c>
      <c r="K6" s="4" t="s">
        <v>277</v>
      </c>
    </row>
    <row r="7" spans="1:11" ht="150" x14ac:dyDescent="0.25">
      <c r="A7" s="4">
        <v>5</v>
      </c>
      <c r="B7" s="5" t="s">
        <v>278</v>
      </c>
      <c r="C7" s="4" t="s">
        <v>28</v>
      </c>
      <c r="D7" s="4" t="s">
        <v>34</v>
      </c>
      <c r="E7" s="4" t="s">
        <v>34</v>
      </c>
      <c r="F7" s="4">
        <v>2017</v>
      </c>
      <c r="G7" s="4">
        <v>2019</v>
      </c>
      <c r="H7" s="115">
        <v>46000</v>
      </c>
      <c r="I7" s="5" t="s">
        <v>72</v>
      </c>
      <c r="J7" s="5" t="s">
        <v>279</v>
      </c>
      <c r="K7" s="5" t="s">
        <v>280</v>
      </c>
    </row>
    <row r="8" spans="1:11" ht="93.75" x14ac:dyDescent="0.25">
      <c r="A8" s="94">
        <v>6</v>
      </c>
      <c r="B8" s="114" t="s">
        <v>281</v>
      </c>
      <c r="C8" s="116" t="s">
        <v>282</v>
      </c>
      <c r="D8" s="116" t="s">
        <v>34</v>
      </c>
      <c r="E8" s="116" t="s">
        <v>34</v>
      </c>
      <c r="F8" s="116">
        <v>2019</v>
      </c>
      <c r="G8" s="116">
        <v>2020</v>
      </c>
      <c r="H8" s="115">
        <v>196687</v>
      </c>
      <c r="I8" s="114" t="s">
        <v>96</v>
      </c>
      <c r="J8" s="114" t="s">
        <v>283</v>
      </c>
      <c r="K8" s="4" t="s">
        <v>22</v>
      </c>
    </row>
    <row r="9" spans="1:11" ht="93.75" x14ac:dyDescent="0.25">
      <c r="A9" s="94">
        <v>7</v>
      </c>
      <c r="B9" s="114" t="s">
        <v>284</v>
      </c>
      <c r="C9" s="116" t="s">
        <v>285</v>
      </c>
      <c r="D9" s="116" t="s">
        <v>34</v>
      </c>
      <c r="E9" s="116" t="s">
        <v>34</v>
      </c>
      <c r="F9" s="116">
        <v>2019</v>
      </c>
      <c r="G9" s="116">
        <v>2020</v>
      </c>
      <c r="H9" s="115">
        <v>196687</v>
      </c>
      <c r="I9" s="114" t="s">
        <v>96</v>
      </c>
      <c r="J9" s="114" t="s">
        <v>283</v>
      </c>
      <c r="K9" s="4" t="s">
        <v>22</v>
      </c>
    </row>
    <row r="10" spans="1:11" ht="93.75" x14ac:dyDescent="0.25">
      <c r="A10" s="94">
        <v>8</v>
      </c>
      <c r="B10" s="114" t="s">
        <v>286</v>
      </c>
      <c r="C10" s="116" t="s">
        <v>23</v>
      </c>
      <c r="D10" s="116" t="s">
        <v>34</v>
      </c>
      <c r="E10" s="116" t="s">
        <v>34</v>
      </c>
      <c r="F10" s="116">
        <v>2019</v>
      </c>
      <c r="G10" s="116">
        <v>2020</v>
      </c>
      <c r="H10" s="115">
        <v>282179.8</v>
      </c>
      <c r="I10" s="114" t="s">
        <v>96</v>
      </c>
      <c r="J10" s="114" t="s">
        <v>283</v>
      </c>
      <c r="K10" s="4" t="s">
        <v>22</v>
      </c>
    </row>
    <row r="11" spans="1:11" ht="112.5" x14ac:dyDescent="0.25">
      <c r="A11" s="94">
        <v>9</v>
      </c>
      <c r="B11" s="114" t="s">
        <v>27</v>
      </c>
      <c r="C11" s="116" t="s">
        <v>24</v>
      </c>
      <c r="D11" s="116" t="s">
        <v>10</v>
      </c>
      <c r="E11" s="116" t="s">
        <v>10</v>
      </c>
      <c r="F11" s="116">
        <v>2016</v>
      </c>
      <c r="G11" s="116">
        <v>2019</v>
      </c>
      <c r="H11" s="115">
        <v>13893.1</v>
      </c>
      <c r="I11" s="114" t="s">
        <v>96</v>
      </c>
      <c r="J11" s="114" t="s">
        <v>287</v>
      </c>
      <c r="K11" s="4" t="s">
        <v>22</v>
      </c>
    </row>
  </sheetData>
  <mergeCells count="10">
    <mergeCell ref="I1:I2"/>
    <mergeCell ref="J1:J2"/>
    <mergeCell ref="K1:K2"/>
    <mergeCell ref="C1:C2"/>
    <mergeCell ref="D1:D2"/>
    <mergeCell ref="E1:E2"/>
    <mergeCell ref="F1:G2"/>
    <mergeCell ref="H1:H2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0" zoomScaleNormal="80" workbookViewId="0">
      <selection sqref="A1:XFD1048576"/>
    </sheetView>
  </sheetViews>
  <sheetFormatPr defaultRowHeight="15" x14ac:dyDescent="0.25"/>
  <cols>
    <col min="1" max="1" width="6.5703125" style="117" customWidth="1"/>
    <col min="2" max="2" width="40.42578125" style="117" customWidth="1"/>
    <col min="3" max="3" width="20.42578125" style="117" customWidth="1"/>
    <col min="4" max="4" width="26.140625" style="117" customWidth="1"/>
    <col min="5" max="5" width="26.5703125" style="117" customWidth="1"/>
    <col min="6" max="6" width="30.140625" style="117" customWidth="1"/>
    <col min="7" max="7" width="31.140625" style="117" customWidth="1"/>
    <col min="8" max="8" width="26.85546875" style="117" customWidth="1"/>
    <col min="9" max="9" width="45.42578125" style="117" customWidth="1"/>
    <col min="10" max="10" width="23" style="117" customWidth="1"/>
    <col min="11" max="11" width="39.85546875" style="117" customWidth="1"/>
    <col min="12" max="12" width="22" style="117" customWidth="1"/>
    <col min="13" max="13" width="24.28515625" style="117" customWidth="1"/>
    <col min="14" max="14" width="20.85546875" style="117" customWidth="1"/>
    <col min="15" max="15" width="29.140625" style="117" customWidth="1"/>
    <col min="16" max="16384" width="9.140625" style="117"/>
  </cols>
  <sheetData>
    <row r="1" spans="1:10" s="117" customFormat="1" ht="132" thickBot="1" x14ac:dyDescent="0.3">
      <c r="A1" s="118" t="s">
        <v>288</v>
      </c>
      <c r="B1" s="119" t="s">
        <v>289</v>
      </c>
      <c r="C1" s="119" t="s">
        <v>290</v>
      </c>
      <c r="D1" s="119" t="s">
        <v>291</v>
      </c>
      <c r="E1" s="119" t="s">
        <v>292</v>
      </c>
      <c r="F1" s="119" t="s">
        <v>293</v>
      </c>
      <c r="G1" s="120" t="s">
        <v>294</v>
      </c>
      <c r="H1" s="119" t="s">
        <v>295</v>
      </c>
      <c r="I1" s="119" t="s">
        <v>296</v>
      </c>
      <c r="J1" s="119" t="s">
        <v>297</v>
      </c>
    </row>
    <row r="2" spans="1:10" s="117" customFormat="1" ht="123" customHeight="1" x14ac:dyDescent="0.25">
      <c r="A2" s="6">
        <v>1</v>
      </c>
      <c r="B2" s="6" t="s">
        <v>298</v>
      </c>
      <c r="C2" s="6" t="s">
        <v>299</v>
      </c>
      <c r="D2" s="6" t="s">
        <v>10</v>
      </c>
      <c r="E2" s="6" t="s">
        <v>10</v>
      </c>
      <c r="F2" s="6">
        <v>2019</v>
      </c>
      <c r="G2" s="7" t="s">
        <v>300</v>
      </c>
      <c r="H2" s="7" t="s">
        <v>303</v>
      </c>
      <c r="I2" s="7" t="s">
        <v>304</v>
      </c>
      <c r="J2" s="7" t="s">
        <v>306</v>
      </c>
    </row>
    <row r="3" spans="1:10" s="117" customFormat="1" ht="124.5" customHeight="1" x14ac:dyDescent="0.25">
      <c r="A3" s="8"/>
      <c r="B3" s="8"/>
      <c r="C3" s="8"/>
      <c r="D3" s="8"/>
      <c r="E3" s="8"/>
      <c r="F3" s="8"/>
      <c r="G3" s="7" t="s">
        <v>301</v>
      </c>
      <c r="H3" s="7"/>
      <c r="I3" s="7" t="s">
        <v>305</v>
      </c>
      <c r="J3" s="7" t="s">
        <v>307</v>
      </c>
    </row>
    <row r="4" spans="1:10" s="117" customFormat="1" ht="57" thickBot="1" x14ac:dyDescent="0.3">
      <c r="A4" s="9"/>
      <c r="B4" s="9"/>
      <c r="C4" s="9"/>
      <c r="D4" s="9"/>
      <c r="E4" s="9"/>
      <c r="F4" s="9"/>
      <c r="G4" s="10" t="s">
        <v>302</v>
      </c>
      <c r="H4" s="10" t="s">
        <v>93</v>
      </c>
      <c r="I4" s="10"/>
      <c r="J4" s="10"/>
    </row>
    <row r="5" spans="1:10" s="117" customFormat="1" ht="78" customHeight="1" x14ac:dyDescent="0.25">
      <c r="A5" s="6">
        <v>2</v>
      </c>
      <c r="B5" s="6" t="s">
        <v>308</v>
      </c>
      <c r="C5" s="6" t="s">
        <v>299</v>
      </c>
      <c r="D5" s="6" t="s">
        <v>10</v>
      </c>
      <c r="E5" s="6" t="s">
        <v>10</v>
      </c>
      <c r="F5" s="6">
        <v>2019</v>
      </c>
      <c r="G5" s="6" t="s">
        <v>309</v>
      </c>
      <c r="H5" s="6" t="s">
        <v>93</v>
      </c>
      <c r="I5" s="6" t="s">
        <v>310</v>
      </c>
      <c r="J5" s="7"/>
    </row>
    <row r="6" spans="1:10" s="117" customFormat="1" ht="54" customHeight="1" thickBot="1" x14ac:dyDescent="0.3">
      <c r="A6" s="9"/>
      <c r="B6" s="9"/>
      <c r="C6" s="9"/>
      <c r="D6" s="9"/>
      <c r="E6" s="9"/>
      <c r="F6" s="9"/>
      <c r="G6" s="9"/>
      <c r="H6" s="9"/>
      <c r="I6" s="9"/>
      <c r="J6" s="10" t="s">
        <v>22</v>
      </c>
    </row>
    <row r="7" spans="1:10" s="117" customFormat="1" ht="109.5" customHeight="1" x14ac:dyDescent="0.25">
      <c r="A7" s="6">
        <v>3</v>
      </c>
      <c r="B7" s="6" t="s">
        <v>311</v>
      </c>
      <c r="C7" s="6" t="s">
        <v>299</v>
      </c>
      <c r="D7" s="6" t="s">
        <v>10</v>
      </c>
      <c r="E7" s="6" t="s">
        <v>10</v>
      </c>
      <c r="F7" s="6">
        <v>2019</v>
      </c>
      <c r="G7" s="6" t="s">
        <v>312</v>
      </c>
      <c r="H7" s="6" t="s">
        <v>93</v>
      </c>
      <c r="I7" s="6" t="s">
        <v>313</v>
      </c>
      <c r="J7" s="7"/>
    </row>
    <row r="8" spans="1:10" s="117" customFormat="1" ht="19.5" thickBot="1" x14ac:dyDescent="0.3">
      <c r="A8" s="9"/>
      <c r="B8" s="9"/>
      <c r="C8" s="9"/>
      <c r="D8" s="9"/>
      <c r="E8" s="9"/>
      <c r="F8" s="9"/>
      <c r="G8" s="9"/>
      <c r="H8" s="9"/>
      <c r="I8" s="9"/>
      <c r="J8" s="10" t="s">
        <v>22</v>
      </c>
    </row>
    <row r="9" spans="1:10" s="117" customFormat="1" ht="112.5" x14ac:dyDescent="0.25">
      <c r="A9" s="6">
        <v>4</v>
      </c>
      <c r="B9" s="6" t="s">
        <v>314</v>
      </c>
      <c r="C9" s="6" t="s">
        <v>315</v>
      </c>
      <c r="D9" s="6" t="s">
        <v>10</v>
      </c>
      <c r="E9" s="6" t="s">
        <v>10</v>
      </c>
      <c r="F9" s="6">
        <v>2019</v>
      </c>
      <c r="G9" s="6" t="s">
        <v>316</v>
      </c>
      <c r="H9" s="7" t="s">
        <v>303</v>
      </c>
      <c r="I9" s="7" t="s">
        <v>317</v>
      </c>
      <c r="J9" s="6" t="s">
        <v>319</v>
      </c>
    </row>
    <row r="10" spans="1:10" s="117" customFormat="1" ht="108" customHeight="1" x14ac:dyDescent="0.25">
      <c r="A10" s="8"/>
      <c r="B10" s="8"/>
      <c r="C10" s="8"/>
      <c r="D10" s="8"/>
      <c r="E10" s="8"/>
      <c r="F10" s="8"/>
      <c r="G10" s="8"/>
      <c r="H10" s="7"/>
      <c r="I10" s="7" t="s">
        <v>318</v>
      </c>
      <c r="J10" s="8"/>
    </row>
    <row r="11" spans="1:10" s="117" customFormat="1" ht="88.5" customHeight="1" thickBot="1" x14ac:dyDescent="0.3">
      <c r="A11" s="9"/>
      <c r="B11" s="9"/>
      <c r="C11" s="9"/>
      <c r="D11" s="9"/>
      <c r="E11" s="9"/>
      <c r="F11" s="9"/>
      <c r="G11" s="9"/>
      <c r="H11" s="10" t="s">
        <v>93</v>
      </c>
      <c r="I11" s="55"/>
      <c r="J11" s="9"/>
    </row>
    <row r="12" spans="1:10" s="117" customFormat="1" ht="114.75" customHeight="1" x14ac:dyDescent="0.25">
      <c r="A12" s="6">
        <v>5</v>
      </c>
      <c r="B12" s="6" t="s">
        <v>320</v>
      </c>
      <c r="C12" s="6" t="s">
        <v>321</v>
      </c>
      <c r="D12" s="6" t="s">
        <v>10</v>
      </c>
      <c r="E12" s="6" t="s">
        <v>10</v>
      </c>
      <c r="F12" s="6">
        <v>2019</v>
      </c>
      <c r="G12" s="61"/>
      <c r="H12" s="6" t="s">
        <v>322</v>
      </c>
      <c r="I12" s="7" t="s">
        <v>323</v>
      </c>
      <c r="J12" s="7" t="s">
        <v>325</v>
      </c>
    </row>
    <row r="13" spans="1:10" s="117" customFormat="1" ht="93.75" x14ac:dyDescent="0.25">
      <c r="A13" s="8"/>
      <c r="B13" s="8"/>
      <c r="C13" s="8"/>
      <c r="D13" s="8"/>
      <c r="E13" s="8"/>
      <c r="F13" s="8"/>
      <c r="G13" s="121"/>
      <c r="H13" s="8"/>
      <c r="I13" s="7" t="s">
        <v>324</v>
      </c>
      <c r="J13" s="7" t="s">
        <v>326</v>
      </c>
    </row>
    <row r="14" spans="1:10" s="117" customFormat="1" ht="60" customHeight="1" thickBot="1" x14ac:dyDescent="0.3">
      <c r="A14" s="9"/>
      <c r="B14" s="9"/>
      <c r="C14" s="9"/>
      <c r="D14" s="9"/>
      <c r="E14" s="9"/>
      <c r="F14" s="9"/>
      <c r="G14" s="62"/>
      <c r="H14" s="9"/>
      <c r="I14" s="55"/>
      <c r="J14" s="10" t="s">
        <v>327</v>
      </c>
    </row>
  </sheetData>
  <mergeCells count="40">
    <mergeCell ref="F12:F14"/>
    <mergeCell ref="G12:G14"/>
    <mergeCell ref="H12:H14"/>
    <mergeCell ref="A12:A14"/>
    <mergeCell ref="B12:B14"/>
    <mergeCell ref="C12:C14"/>
    <mergeCell ref="D12:D14"/>
    <mergeCell ref="E12:E14"/>
    <mergeCell ref="G5:G6"/>
    <mergeCell ref="H5:H6"/>
    <mergeCell ref="I5:I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F2:F4"/>
    <mergeCell ref="A5:A6"/>
    <mergeCell ref="B5:B6"/>
    <mergeCell ref="C5:C6"/>
    <mergeCell ref="D5:D6"/>
    <mergeCell ref="E5:E6"/>
    <mergeCell ref="F5:F6"/>
    <mergeCell ref="A2:A4"/>
    <mergeCell ref="B2:B4"/>
    <mergeCell ref="C2:C4"/>
    <mergeCell ref="D2:D4"/>
    <mergeCell ref="E2:E4"/>
    <mergeCell ref="A9:A11"/>
    <mergeCell ref="B9:B11"/>
    <mergeCell ref="C9:C11"/>
    <mergeCell ref="D9:D11"/>
    <mergeCell ref="E9:E11"/>
    <mergeCell ref="F9:F11"/>
    <mergeCell ref="G9:G11"/>
    <mergeCell ref="J9:J11"/>
  </mergeCells>
  <hyperlinks>
    <hyperlink ref="G1" r:id="rId1" display="consultantplus://offline/ref=EE49CB9B7E62A3D786339A47A0D8EA471766A48D83DAF13779ABD236D819FD2E6D90A81E91EC942FD463D53C18aEN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80" zoomScaleNormal="80" workbookViewId="0">
      <selection activeCell="L3" sqref="L3"/>
    </sheetView>
  </sheetViews>
  <sheetFormatPr defaultRowHeight="18.75" x14ac:dyDescent="0.25"/>
  <cols>
    <col min="1" max="1" width="9.140625" style="133"/>
    <col min="2" max="2" width="18.85546875" style="133" customWidth="1"/>
    <col min="3" max="3" width="24.85546875" style="133" customWidth="1"/>
    <col min="4" max="4" width="19.5703125" style="133" customWidth="1"/>
    <col min="5" max="5" width="16.42578125" style="133" customWidth="1"/>
    <col min="6" max="6" width="12.5703125" style="133" customWidth="1"/>
    <col min="7" max="7" width="12.85546875" style="133" customWidth="1"/>
    <col min="8" max="8" width="29" style="133" customWidth="1"/>
    <col min="9" max="9" width="22.140625" style="133" customWidth="1"/>
    <col min="10" max="10" width="18" style="133" customWidth="1"/>
    <col min="11" max="11" width="35.5703125" style="133" customWidth="1"/>
    <col min="12" max="12" width="26.140625" style="133" customWidth="1"/>
    <col min="13" max="13" width="18.140625" style="133" customWidth="1"/>
    <col min="14" max="14" width="24.7109375" style="133" customWidth="1"/>
    <col min="15" max="15" width="26.42578125" style="133" customWidth="1"/>
    <col min="16" max="16384" width="9.140625" style="133"/>
  </cols>
  <sheetData>
    <row r="1" spans="1:11" s="133" customFormat="1" ht="168.75" x14ac:dyDescent="0.25">
      <c r="A1" s="124" t="s">
        <v>0</v>
      </c>
      <c r="B1" s="124" t="s">
        <v>1</v>
      </c>
      <c r="C1" s="124" t="s">
        <v>2</v>
      </c>
      <c r="D1" s="124" t="s">
        <v>13</v>
      </c>
      <c r="E1" s="124" t="s">
        <v>328</v>
      </c>
      <c r="F1" s="125" t="s">
        <v>5</v>
      </c>
      <c r="G1" s="126"/>
      <c r="H1" s="127" t="s">
        <v>674</v>
      </c>
      <c r="I1" s="124" t="s">
        <v>7</v>
      </c>
      <c r="J1" s="128" t="s">
        <v>8</v>
      </c>
      <c r="K1" s="135" t="s">
        <v>70</v>
      </c>
    </row>
    <row r="2" spans="1:11" s="133" customFormat="1" ht="15.75" customHeight="1" x14ac:dyDescent="0.25">
      <c r="A2" s="18" t="s">
        <v>329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s="133" customFormat="1" ht="409.5" x14ac:dyDescent="0.25">
      <c r="A3" s="21">
        <v>1</v>
      </c>
      <c r="B3" s="14" t="s">
        <v>44</v>
      </c>
      <c r="C3" s="14" t="s">
        <v>43</v>
      </c>
      <c r="D3" s="14" t="s">
        <v>10</v>
      </c>
      <c r="E3" s="14" t="s">
        <v>10</v>
      </c>
      <c r="F3" s="14">
        <v>2006</v>
      </c>
      <c r="G3" s="14">
        <v>2019</v>
      </c>
      <c r="H3" s="22">
        <v>67.582800000000006</v>
      </c>
      <c r="I3" s="14" t="s">
        <v>39</v>
      </c>
      <c r="J3" s="14" t="s">
        <v>330</v>
      </c>
      <c r="K3" s="5" t="s">
        <v>331</v>
      </c>
    </row>
    <row r="4" spans="1:11" s="133" customFormat="1" ht="409.5" x14ac:dyDescent="0.25">
      <c r="A4" s="21">
        <v>2</v>
      </c>
      <c r="B4" s="14" t="s">
        <v>332</v>
      </c>
      <c r="C4" s="14" t="s">
        <v>43</v>
      </c>
      <c r="D4" s="14" t="s">
        <v>10</v>
      </c>
      <c r="E4" s="14" t="s">
        <v>10</v>
      </c>
      <c r="F4" s="14">
        <v>2005</v>
      </c>
      <c r="G4" s="14">
        <v>2020</v>
      </c>
      <c r="H4" s="22">
        <v>133.6773</v>
      </c>
      <c r="I4" s="14" t="s">
        <v>39</v>
      </c>
      <c r="J4" s="14" t="s">
        <v>330</v>
      </c>
      <c r="K4" s="5" t="s">
        <v>672</v>
      </c>
    </row>
    <row r="5" spans="1:11" s="133" customFormat="1" ht="409.5" x14ac:dyDescent="0.25">
      <c r="A5" s="21">
        <v>3</v>
      </c>
      <c r="B5" s="14" t="s">
        <v>333</v>
      </c>
      <c r="C5" s="14" t="s">
        <v>41</v>
      </c>
      <c r="D5" s="14" t="s">
        <v>10</v>
      </c>
      <c r="E5" s="14" t="s">
        <v>334</v>
      </c>
      <c r="F5" s="14">
        <v>2019</v>
      </c>
      <c r="G5" s="14">
        <v>2025</v>
      </c>
      <c r="H5" s="22">
        <v>135.99250000000001</v>
      </c>
      <c r="I5" s="14" t="s">
        <v>39</v>
      </c>
      <c r="J5" s="14" t="s">
        <v>335</v>
      </c>
      <c r="K5" s="5" t="s">
        <v>336</v>
      </c>
    </row>
    <row r="6" spans="1:11" s="133" customFormat="1" ht="409.5" x14ac:dyDescent="0.25">
      <c r="A6" s="21">
        <v>4</v>
      </c>
      <c r="B6" s="14" t="s">
        <v>337</v>
      </c>
      <c r="C6" s="14" t="s">
        <v>50</v>
      </c>
      <c r="D6" s="14" t="s">
        <v>10</v>
      </c>
      <c r="E6" s="14" t="s">
        <v>10</v>
      </c>
      <c r="F6" s="14">
        <v>2017</v>
      </c>
      <c r="G6" s="14">
        <v>2023</v>
      </c>
      <c r="H6" s="22">
        <v>37.728999999999999</v>
      </c>
      <c r="I6" s="14" t="s">
        <v>40</v>
      </c>
      <c r="J6" s="14" t="s">
        <v>338</v>
      </c>
      <c r="K6" s="5" t="s">
        <v>339</v>
      </c>
    </row>
    <row r="7" spans="1:11" s="133" customFormat="1" ht="409.5" x14ac:dyDescent="0.25">
      <c r="A7" s="23">
        <v>5</v>
      </c>
      <c r="B7" s="14" t="s">
        <v>340</v>
      </c>
      <c r="C7" s="24" t="s">
        <v>42</v>
      </c>
      <c r="D7" s="24" t="s">
        <v>10</v>
      </c>
      <c r="E7" s="14" t="s">
        <v>334</v>
      </c>
      <c r="F7" s="24">
        <v>2021</v>
      </c>
      <c r="G7" s="14">
        <v>2025</v>
      </c>
      <c r="H7" s="25">
        <v>71.708699999999993</v>
      </c>
      <c r="I7" s="24" t="s">
        <v>39</v>
      </c>
      <c r="J7" s="14" t="s">
        <v>335</v>
      </c>
      <c r="K7" s="5" t="s">
        <v>341</v>
      </c>
    </row>
    <row r="8" spans="1:11" s="133" customFormat="1" ht="409.5" x14ac:dyDescent="0.25">
      <c r="A8" s="23">
        <v>6</v>
      </c>
      <c r="B8" s="14" t="s">
        <v>342</v>
      </c>
      <c r="C8" s="24" t="s">
        <v>45</v>
      </c>
      <c r="D8" s="24" t="s">
        <v>10</v>
      </c>
      <c r="E8" s="24" t="s">
        <v>10</v>
      </c>
      <c r="F8" s="24">
        <v>2018</v>
      </c>
      <c r="G8" s="24">
        <v>2025</v>
      </c>
      <c r="H8" s="25">
        <v>4.5</v>
      </c>
      <c r="I8" s="24" t="s">
        <v>40</v>
      </c>
      <c r="J8" s="14" t="s">
        <v>338</v>
      </c>
      <c r="K8" s="5" t="s">
        <v>343</v>
      </c>
    </row>
    <row r="9" spans="1:11" s="133" customFormat="1" ht="15.75" customHeight="1" x14ac:dyDescent="0.25">
      <c r="A9" s="26" t="s">
        <v>344</v>
      </c>
      <c r="B9" s="27"/>
      <c r="C9" s="27"/>
      <c r="D9" s="27"/>
      <c r="E9" s="27"/>
      <c r="F9" s="27"/>
      <c r="G9" s="27"/>
      <c r="H9" s="27"/>
      <c r="I9" s="27"/>
      <c r="J9" s="27"/>
      <c r="K9" s="28"/>
    </row>
    <row r="10" spans="1:11" s="133" customFormat="1" ht="409.5" x14ac:dyDescent="0.25">
      <c r="A10" s="21">
        <v>7</v>
      </c>
      <c r="B10" s="14" t="s">
        <v>345</v>
      </c>
      <c r="C10" s="14" t="s">
        <v>346</v>
      </c>
      <c r="D10" s="24" t="s">
        <v>10</v>
      </c>
      <c r="E10" s="24" t="s">
        <v>10</v>
      </c>
      <c r="F10" s="14">
        <v>2016</v>
      </c>
      <c r="G10" s="14">
        <v>2019</v>
      </c>
      <c r="H10" s="22">
        <v>1.2458</v>
      </c>
      <c r="I10" s="29" t="s">
        <v>40</v>
      </c>
      <c r="J10" s="42" t="s">
        <v>347</v>
      </c>
      <c r="K10" s="5" t="s">
        <v>348</v>
      </c>
    </row>
    <row r="11" spans="1:11" s="133" customFormat="1" ht="150" x14ac:dyDescent="0.25">
      <c r="A11" s="21">
        <v>8</v>
      </c>
      <c r="B11" s="14" t="s">
        <v>49</v>
      </c>
      <c r="C11" s="14" t="s">
        <v>50</v>
      </c>
      <c r="D11" s="24" t="s">
        <v>34</v>
      </c>
      <c r="E11" s="24" t="s">
        <v>10</v>
      </c>
      <c r="F11" s="14">
        <v>2016</v>
      </c>
      <c r="G11" s="14">
        <v>2019</v>
      </c>
      <c r="H11" s="22">
        <v>6.5</v>
      </c>
      <c r="I11" s="24" t="s">
        <v>51</v>
      </c>
      <c r="J11" s="42" t="s">
        <v>52</v>
      </c>
      <c r="K11" s="5"/>
    </row>
    <row r="12" spans="1:11" s="133" customFormat="1" ht="15.75" customHeight="1" x14ac:dyDescent="0.25">
      <c r="A12" s="26" t="s">
        <v>349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</row>
    <row r="13" spans="1:11" s="133" customFormat="1" ht="393.75" x14ac:dyDescent="0.25">
      <c r="A13" s="21">
        <v>9</v>
      </c>
      <c r="B13" s="14" t="s">
        <v>350</v>
      </c>
      <c r="C13" s="24" t="s">
        <v>45</v>
      </c>
      <c r="D13" s="24" t="s">
        <v>10</v>
      </c>
      <c r="E13" s="24" t="s">
        <v>11</v>
      </c>
      <c r="F13" s="14">
        <v>2018</v>
      </c>
      <c r="G13" s="14">
        <v>2020</v>
      </c>
      <c r="H13" s="22" t="s">
        <v>351</v>
      </c>
      <c r="I13" s="14" t="s">
        <v>39</v>
      </c>
      <c r="J13" s="42" t="s">
        <v>352</v>
      </c>
      <c r="K13" s="14" t="s">
        <v>353</v>
      </c>
    </row>
    <row r="14" spans="1:11" s="133" customFormat="1" ht="393.75" x14ac:dyDescent="0.25">
      <c r="A14" s="21">
        <v>10</v>
      </c>
      <c r="B14" s="14" t="s">
        <v>354</v>
      </c>
      <c r="C14" s="24" t="s">
        <v>45</v>
      </c>
      <c r="D14" s="14" t="s">
        <v>10</v>
      </c>
      <c r="E14" s="14" t="s">
        <v>10</v>
      </c>
      <c r="F14" s="14">
        <v>2012</v>
      </c>
      <c r="G14" s="14">
        <v>2019</v>
      </c>
      <c r="H14" s="22" t="s">
        <v>355</v>
      </c>
      <c r="I14" s="14" t="s">
        <v>61</v>
      </c>
      <c r="J14" s="42" t="s">
        <v>352</v>
      </c>
      <c r="K14" s="5"/>
    </row>
    <row r="15" spans="1:11" s="133" customFormat="1" ht="150" x14ac:dyDescent="0.25">
      <c r="A15" s="21">
        <v>11</v>
      </c>
      <c r="B15" s="14" t="s">
        <v>47</v>
      </c>
      <c r="C15" s="24" t="s">
        <v>356</v>
      </c>
      <c r="D15" s="14" t="s">
        <v>10</v>
      </c>
      <c r="E15" s="14" t="s">
        <v>10</v>
      </c>
      <c r="F15" s="14">
        <v>2008</v>
      </c>
      <c r="G15" s="14">
        <v>2019</v>
      </c>
      <c r="H15" s="22" t="s">
        <v>357</v>
      </c>
      <c r="I15" s="14" t="s">
        <v>51</v>
      </c>
      <c r="J15" s="42" t="s">
        <v>52</v>
      </c>
      <c r="K15" s="5"/>
    </row>
    <row r="16" spans="1:11" s="133" customFormat="1" ht="15.75" customHeight="1" x14ac:dyDescent="0.25">
      <c r="A16" s="26" t="s">
        <v>358</v>
      </c>
      <c r="B16" s="27"/>
      <c r="C16" s="27"/>
      <c r="D16" s="27"/>
      <c r="E16" s="27"/>
      <c r="F16" s="27"/>
      <c r="G16" s="27"/>
      <c r="H16" s="27"/>
      <c r="I16" s="27"/>
      <c r="J16" s="27"/>
      <c r="K16" s="28"/>
    </row>
    <row r="17" spans="1:11" s="133" customFormat="1" ht="409.5" x14ac:dyDescent="0.25">
      <c r="A17" s="21">
        <v>12</v>
      </c>
      <c r="B17" s="14" t="s">
        <v>37</v>
      </c>
      <c r="C17" s="14" t="s">
        <v>38</v>
      </c>
      <c r="D17" s="14" t="s">
        <v>10</v>
      </c>
      <c r="E17" s="14" t="s">
        <v>10</v>
      </c>
      <c r="F17" s="14">
        <v>2006</v>
      </c>
      <c r="G17" s="14">
        <v>2020</v>
      </c>
      <c r="H17" s="22">
        <v>20.2</v>
      </c>
      <c r="I17" s="14" t="s">
        <v>39</v>
      </c>
      <c r="J17" s="14" t="s">
        <v>359</v>
      </c>
      <c r="K17" s="136"/>
    </row>
    <row r="18" spans="1:11" s="133" customFormat="1" ht="300" x14ac:dyDescent="0.25">
      <c r="A18" s="21">
        <v>13</v>
      </c>
      <c r="B18" s="14" t="s">
        <v>360</v>
      </c>
      <c r="C18" s="24" t="s">
        <v>45</v>
      </c>
      <c r="D18" s="14" t="s">
        <v>10</v>
      </c>
      <c r="E18" s="14" t="s">
        <v>11</v>
      </c>
      <c r="F18" s="14">
        <v>2019</v>
      </c>
      <c r="G18" s="14">
        <v>2019</v>
      </c>
      <c r="H18" s="22">
        <v>0.63939999999999997</v>
      </c>
      <c r="I18" s="14" t="s">
        <v>40</v>
      </c>
      <c r="J18" s="14" t="s">
        <v>361</v>
      </c>
      <c r="K18" s="137"/>
    </row>
    <row r="19" spans="1:11" s="133" customFormat="1" ht="15.75" customHeight="1" x14ac:dyDescent="0.25">
      <c r="A19" s="26" t="s">
        <v>362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s="133" customFormat="1" ht="375" x14ac:dyDescent="0.25">
      <c r="A20" s="23">
        <v>14</v>
      </c>
      <c r="B20" s="30" t="s">
        <v>363</v>
      </c>
      <c r="C20" s="30" t="s">
        <v>41</v>
      </c>
      <c r="D20" s="30" t="s">
        <v>10</v>
      </c>
      <c r="E20" s="30" t="s">
        <v>11</v>
      </c>
      <c r="F20" s="30">
        <v>2018</v>
      </c>
      <c r="G20" s="30">
        <v>2019</v>
      </c>
      <c r="H20" s="30">
        <v>0.17</v>
      </c>
      <c r="I20" s="30" t="s">
        <v>364</v>
      </c>
      <c r="J20" s="71" t="s">
        <v>365</v>
      </c>
      <c r="K20" s="30" t="s">
        <v>366</v>
      </c>
    </row>
    <row r="21" spans="1:11" s="133" customFormat="1" ht="375" x14ac:dyDescent="0.25">
      <c r="A21" s="23">
        <v>15</v>
      </c>
      <c r="B21" s="30" t="s">
        <v>367</v>
      </c>
      <c r="C21" s="30" t="s">
        <v>41</v>
      </c>
      <c r="D21" s="30" t="s">
        <v>10</v>
      </c>
      <c r="E21" s="30" t="s">
        <v>11</v>
      </c>
      <c r="F21" s="30">
        <v>2018</v>
      </c>
      <c r="G21" s="30">
        <v>2019</v>
      </c>
      <c r="H21" s="30">
        <v>0.16</v>
      </c>
      <c r="I21" s="30" t="s">
        <v>364</v>
      </c>
      <c r="J21" s="71" t="s">
        <v>365</v>
      </c>
      <c r="K21" s="30" t="s">
        <v>366</v>
      </c>
    </row>
    <row r="22" spans="1:11" s="133" customFormat="1" ht="375" x14ac:dyDescent="0.25">
      <c r="A22" s="23">
        <v>16</v>
      </c>
      <c r="B22" s="30" t="s">
        <v>368</v>
      </c>
      <c r="C22" s="30" t="s">
        <v>41</v>
      </c>
      <c r="D22" s="30" t="s">
        <v>10</v>
      </c>
      <c r="E22" s="30" t="s">
        <v>11</v>
      </c>
      <c r="F22" s="30">
        <v>2019</v>
      </c>
      <c r="G22" s="30">
        <v>2019</v>
      </c>
      <c r="H22" s="30">
        <v>7.0000000000000007E-2</v>
      </c>
      <c r="I22" s="30" t="s">
        <v>364</v>
      </c>
      <c r="J22" s="71" t="s">
        <v>365</v>
      </c>
      <c r="K22" s="30" t="s">
        <v>369</v>
      </c>
    </row>
    <row r="23" spans="1:11" s="133" customFormat="1" ht="375" x14ac:dyDescent="0.25">
      <c r="A23" s="23">
        <v>17</v>
      </c>
      <c r="B23" s="31" t="s">
        <v>370</v>
      </c>
      <c r="C23" s="31" t="s">
        <v>41</v>
      </c>
      <c r="D23" s="31" t="s">
        <v>10</v>
      </c>
      <c r="E23" s="31" t="s">
        <v>11</v>
      </c>
      <c r="F23" s="31">
        <v>2019</v>
      </c>
      <c r="G23" s="31">
        <v>2019</v>
      </c>
      <c r="H23" s="31">
        <v>0.1</v>
      </c>
      <c r="I23" s="30" t="s">
        <v>364</v>
      </c>
      <c r="J23" s="71" t="s">
        <v>365</v>
      </c>
      <c r="K23" s="31" t="s">
        <v>371</v>
      </c>
    </row>
    <row r="24" spans="1:11" s="133" customFormat="1" ht="375" x14ac:dyDescent="0.25">
      <c r="A24" s="23">
        <v>18</v>
      </c>
      <c r="B24" s="30" t="s">
        <v>372</v>
      </c>
      <c r="C24" s="30" t="s">
        <v>41</v>
      </c>
      <c r="D24" s="30" t="s">
        <v>10</v>
      </c>
      <c r="E24" s="30" t="s">
        <v>11</v>
      </c>
      <c r="F24" s="30">
        <v>2018</v>
      </c>
      <c r="G24" s="30">
        <v>2019</v>
      </c>
      <c r="H24" s="30">
        <v>0.96</v>
      </c>
      <c r="I24" s="30" t="s">
        <v>364</v>
      </c>
      <c r="J24" s="71" t="s">
        <v>365</v>
      </c>
      <c r="K24" s="30" t="s">
        <v>373</v>
      </c>
    </row>
    <row r="25" spans="1:11" s="133" customFormat="1" ht="375" x14ac:dyDescent="0.25">
      <c r="A25" s="23">
        <v>19</v>
      </c>
      <c r="B25" s="30" t="s">
        <v>374</v>
      </c>
      <c r="C25" s="30" t="s">
        <v>41</v>
      </c>
      <c r="D25" s="30" t="s">
        <v>10</v>
      </c>
      <c r="E25" s="30" t="s">
        <v>11</v>
      </c>
      <c r="F25" s="30">
        <v>2018</v>
      </c>
      <c r="G25" s="30">
        <v>2019</v>
      </c>
      <c r="H25" s="30">
        <v>0.67</v>
      </c>
      <c r="I25" s="30" t="s">
        <v>364</v>
      </c>
      <c r="J25" s="71" t="s">
        <v>365</v>
      </c>
      <c r="K25" s="30" t="s">
        <v>375</v>
      </c>
    </row>
    <row r="26" spans="1:11" s="133" customFormat="1" ht="375" x14ac:dyDescent="0.25">
      <c r="A26" s="23">
        <v>20</v>
      </c>
      <c r="B26" s="30" t="s">
        <v>376</v>
      </c>
      <c r="C26" s="30" t="s">
        <v>41</v>
      </c>
      <c r="D26" s="30" t="s">
        <v>10</v>
      </c>
      <c r="E26" s="30" t="s">
        <v>11</v>
      </c>
      <c r="F26" s="32">
        <v>2019</v>
      </c>
      <c r="G26" s="32">
        <v>2019</v>
      </c>
      <c r="H26" s="30">
        <v>3.82</v>
      </c>
      <c r="I26" s="30" t="s">
        <v>364</v>
      </c>
      <c r="J26" s="71" t="s">
        <v>365</v>
      </c>
      <c r="K26" s="30" t="s">
        <v>377</v>
      </c>
    </row>
    <row r="27" spans="1:11" s="133" customFormat="1" ht="375" x14ac:dyDescent="0.25">
      <c r="A27" s="23">
        <v>21</v>
      </c>
      <c r="B27" s="30" t="s">
        <v>378</v>
      </c>
      <c r="C27" s="30" t="s">
        <v>41</v>
      </c>
      <c r="D27" s="30" t="s">
        <v>10</v>
      </c>
      <c r="E27" s="30" t="s">
        <v>11</v>
      </c>
      <c r="F27" s="32">
        <v>2019</v>
      </c>
      <c r="G27" s="32">
        <v>2022</v>
      </c>
      <c r="H27" s="30">
        <v>8.74</v>
      </c>
      <c r="I27" s="30" t="s">
        <v>364</v>
      </c>
      <c r="J27" s="71" t="s">
        <v>365</v>
      </c>
      <c r="K27" s="30" t="s">
        <v>379</v>
      </c>
    </row>
    <row r="28" spans="1:11" s="133" customFormat="1" ht="375" x14ac:dyDescent="0.25">
      <c r="A28" s="23">
        <v>22</v>
      </c>
      <c r="B28" s="31" t="s">
        <v>380</v>
      </c>
      <c r="C28" s="31" t="s">
        <v>41</v>
      </c>
      <c r="D28" s="31" t="s">
        <v>10</v>
      </c>
      <c r="E28" s="31" t="s">
        <v>11</v>
      </c>
      <c r="F28" s="32">
        <v>2019</v>
      </c>
      <c r="G28" s="32">
        <v>2021</v>
      </c>
      <c r="H28" s="31">
        <v>3.21</v>
      </c>
      <c r="I28" s="30" t="s">
        <v>364</v>
      </c>
      <c r="J28" s="71" t="s">
        <v>365</v>
      </c>
      <c r="K28" s="31" t="s">
        <v>381</v>
      </c>
    </row>
    <row r="29" spans="1:11" s="133" customFormat="1" ht="375" x14ac:dyDescent="0.25">
      <c r="A29" s="23">
        <v>23</v>
      </c>
      <c r="B29" s="30" t="s">
        <v>382</v>
      </c>
      <c r="C29" s="30" t="s">
        <v>41</v>
      </c>
      <c r="D29" s="30" t="s">
        <v>10</v>
      </c>
      <c r="E29" s="30" t="s">
        <v>11</v>
      </c>
      <c r="F29" s="32">
        <v>2019</v>
      </c>
      <c r="G29" s="32">
        <v>2022</v>
      </c>
      <c r="H29" s="30">
        <v>4.26</v>
      </c>
      <c r="I29" s="30" t="s">
        <v>364</v>
      </c>
      <c r="J29" s="71" t="s">
        <v>365</v>
      </c>
      <c r="K29" s="30" t="s">
        <v>383</v>
      </c>
    </row>
    <row r="30" spans="1:11" s="133" customFormat="1" ht="375" x14ac:dyDescent="0.25">
      <c r="A30" s="23">
        <v>24</v>
      </c>
      <c r="B30" s="30" t="s">
        <v>384</v>
      </c>
      <c r="C30" s="30" t="s">
        <v>41</v>
      </c>
      <c r="D30" s="30" t="s">
        <v>10</v>
      </c>
      <c r="E30" s="30" t="s">
        <v>11</v>
      </c>
      <c r="F30" s="32">
        <v>2019</v>
      </c>
      <c r="G30" s="32">
        <v>2021</v>
      </c>
      <c r="H30" s="30">
        <v>3.19</v>
      </c>
      <c r="I30" s="30" t="s">
        <v>364</v>
      </c>
      <c r="J30" s="71" t="s">
        <v>365</v>
      </c>
      <c r="K30" s="30" t="s">
        <v>385</v>
      </c>
    </row>
    <row r="31" spans="1:11" s="133" customFormat="1" ht="375" x14ac:dyDescent="0.25">
      <c r="A31" s="23">
        <v>25</v>
      </c>
      <c r="B31" s="30" t="s">
        <v>386</v>
      </c>
      <c r="C31" s="30" t="s">
        <v>41</v>
      </c>
      <c r="D31" s="30" t="s">
        <v>10</v>
      </c>
      <c r="E31" s="30" t="s">
        <v>11</v>
      </c>
      <c r="F31" s="30">
        <v>2019</v>
      </c>
      <c r="G31" s="32">
        <v>2020</v>
      </c>
      <c r="H31" s="30">
        <v>5.63</v>
      </c>
      <c r="I31" s="30" t="s">
        <v>364</v>
      </c>
      <c r="J31" s="71" t="s">
        <v>365</v>
      </c>
      <c r="K31" s="30" t="s">
        <v>387</v>
      </c>
    </row>
    <row r="32" spans="1:11" s="133" customFormat="1" ht="375" x14ac:dyDescent="0.25">
      <c r="A32" s="23">
        <v>26</v>
      </c>
      <c r="B32" s="30" t="s">
        <v>388</v>
      </c>
      <c r="C32" s="30" t="s">
        <v>41</v>
      </c>
      <c r="D32" s="30" t="s">
        <v>10</v>
      </c>
      <c r="E32" s="30" t="s">
        <v>11</v>
      </c>
      <c r="F32" s="30">
        <v>2018</v>
      </c>
      <c r="G32" s="32">
        <v>2019</v>
      </c>
      <c r="H32" s="30">
        <v>0.92</v>
      </c>
      <c r="I32" s="30" t="s">
        <v>364</v>
      </c>
      <c r="J32" s="71" t="s">
        <v>365</v>
      </c>
      <c r="K32" s="30" t="s">
        <v>373</v>
      </c>
    </row>
    <row r="33" spans="1:11" s="133" customFormat="1" ht="243.75" x14ac:dyDescent="0.25">
      <c r="A33" s="23">
        <v>27</v>
      </c>
      <c r="B33" s="138" t="s">
        <v>389</v>
      </c>
      <c r="C33" s="30" t="s">
        <v>41</v>
      </c>
      <c r="D33" s="33" t="s">
        <v>34</v>
      </c>
      <c r="E33" s="33" t="s">
        <v>10</v>
      </c>
      <c r="F33" s="34">
        <v>2015</v>
      </c>
      <c r="G33" s="32">
        <v>2023</v>
      </c>
      <c r="H33" s="35">
        <v>26.453145891199998</v>
      </c>
      <c r="I33" s="36" t="s">
        <v>390</v>
      </c>
      <c r="J33" s="24" t="s">
        <v>391</v>
      </c>
      <c r="K33" s="14" t="s">
        <v>392</v>
      </c>
    </row>
    <row r="34" spans="1:11" s="133" customFormat="1" ht="243.75" x14ac:dyDescent="0.25">
      <c r="A34" s="23">
        <v>28</v>
      </c>
      <c r="B34" s="138" t="s">
        <v>393</v>
      </c>
      <c r="C34" s="30" t="s">
        <v>41</v>
      </c>
      <c r="D34" s="33" t="s">
        <v>34</v>
      </c>
      <c r="E34" s="33" t="s">
        <v>10</v>
      </c>
      <c r="F34" s="34">
        <v>2015</v>
      </c>
      <c r="G34" s="32">
        <v>2023</v>
      </c>
      <c r="H34" s="35">
        <v>54.747142481999944</v>
      </c>
      <c r="I34" s="36" t="s">
        <v>390</v>
      </c>
      <c r="J34" s="24" t="s">
        <v>394</v>
      </c>
      <c r="K34" s="14" t="s">
        <v>392</v>
      </c>
    </row>
    <row r="35" spans="1:11" s="133" customFormat="1" ht="243.75" x14ac:dyDescent="0.25">
      <c r="A35" s="23">
        <v>29</v>
      </c>
      <c r="B35" s="139" t="s">
        <v>395</v>
      </c>
      <c r="C35" s="30" t="s">
        <v>41</v>
      </c>
      <c r="D35" s="37" t="s">
        <v>10</v>
      </c>
      <c r="E35" s="33" t="s">
        <v>10</v>
      </c>
      <c r="F35" s="38">
        <v>2011</v>
      </c>
      <c r="G35" s="39">
        <v>2020</v>
      </c>
      <c r="H35" s="35">
        <v>13.762705649999994</v>
      </c>
      <c r="I35" s="36" t="s">
        <v>390</v>
      </c>
      <c r="J35" s="24" t="s">
        <v>396</v>
      </c>
      <c r="K35" s="14" t="s">
        <v>392</v>
      </c>
    </row>
    <row r="36" spans="1:11" s="133" customFormat="1" ht="243.75" x14ac:dyDescent="0.25">
      <c r="A36" s="23">
        <v>30</v>
      </c>
      <c r="B36" s="138" t="s">
        <v>397</v>
      </c>
      <c r="C36" s="30" t="s">
        <v>41</v>
      </c>
      <c r="D36" s="37" t="s">
        <v>10</v>
      </c>
      <c r="E36" s="37" t="s">
        <v>11</v>
      </c>
      <c r="F36" s="38">
        <v>2017</v>
      </c>
      <c r="G36" s="39">
        <v>2023</v>
      </c>
      <c r="H36" s="35">
        <v>1.9999999949999998</v>
      </c>
      <c r="I36" s="36" t="s">
        <v>390</v>
      </c>
      <c r="J36" s="24" t="s">
        <v>398</v>
      </c>
      <c r="K36" s="14" t="s">
        <v>392</v>
      </c>
    </row>
    <row r="37" spans="1:11" s="133" customFormat="1" ht="409.5" x14ac:dyDescent="0.25">
      <c r="A37" s="23">
        <v>31</v>
      </c>
      <c r="B37" s="140" t="s">
        <v>399</v>
      </c>
      <c r="C37" s="30" t="s">
        <v>41</v>
      </c>
      <c r="D37" s="37" t="s">
        <v>10</v>
      </c>
      <c r="E37" s="33" t="s">
        <v>10</v>
      </c>
      <c r="F37" s="38">
        <v>2014</v>
      </c>
      <c r="G37" s="39">
        <v>2019</v>
      </c>
      <c r="H37" s="35">
        <v>14.138648480000001</v>
      </c>
      <c r="I37" s="36" t="s">
        <v>390</v>
      </c>
      <c r="J37" s="24" t="s">
        <v>400</v>
      </c>
      <c r="K37" s="14" t="s">
        <v>392</v>
      </c>
    </row>
    <row r="38" spans="1:11" s="133" customFormat="1" ht="281.25" x14ac:dyDescent="0.25">
      <c r="A38" s="23">
        <v>32</v>
      </c>
      <c r="B38" s="140" t="s">
        <v>401</v>
      </c>
      <c r="C38" s="30" t="s">
        <v>41</v>
      </c>
      <c r="D38" s="37" t="s">
        <v>10</v>
      </c>
      <c r="E38" s="37" t="s">
        <v>11</v>
      </c>
      <c r="F38" s="38">
        <v>2014</v>
      </c>
      <c r="G38" s="39">
        <v>2023</v>
      </c>
      <c r="H38" s="35">
        <v>1.4999999991999999</v>
      </c>
      <c r="I38" s="36" t="s">
        <v>390</v>
      </c>
      <c r="J38" s="24" t="s">
        <v>402</v>
      </c>
      <c r="K38" s="14" t="s">
        <v>392</v>
      </c>
    </row>
    <row r="39" spans="1:11" s="133" customFormat="1" ht="243.75" x14ac:dyDescent="0.25">
      <c r="A39" s="23">
        <v>33</v>
      </c>
      <c r="B39" s="138" t="s">
        <v>403</v>
      </c>
      <c r="C39" s="30" t="s">
        <v>41</v>
      </c>
      <c r="D39" s="37" t="s">
        <v>10</v>
      </c>
      <c r="E39" s="33" t="s">
        <v>10</v>
      </c>
      <c r="F39" s="34">
        <v>2012</v>
      </c>
      <c r="G39" s="39">
        <v>2022</v>
      </c>
      <c r="H39" s="35">
        <v>2.3792970001999998</v>
      </c>
      <c r="I39" s="36" t="s">
        <v>390</v>
      </c>
      <c r="J39" s="24" t="s">
        <v>404</v>
      </c>
      <c r="K39" s="14" t="s">
        <v>392</v>
      </c>
    </row>
    <row r="40" spans="1:11" s="133" customFormat="1" ht="243.75" x14ac:dyDescent="0.25">
      <c r="A40" s="23">
        <v>34</v>
      </c>
      <c r="B40" s="140" t="s">
        <v>405</v>
      </c>
      <c r="C40" s="30" t="s">
        <v>41</v>
      </c>
      <c r="D40" s="37" t="s">
        <v>10</v>
      </c>
      <c r="E40" s="37"/>
      <c r="F40" s="34">
        <v>2017</v>
      </c>
      <c r="G40" s="39">
        <v>2023</v>
      </c>
      <c r="H40" s="35">
        <v>0</v>
      </c>
      <c r="I40" s="36" t="s">
        <v>390</v>
      </c>
      <c r="J40" s="24" t="s">
        <v>406</v>
      </c>
      <c r="K40" s="14" t="s">
        <v>392</v>
      </c>
    </row>
    <row r="41" spans="1:11" s="133" customFormat="1" ht="243.75" x14ac:dyDescent="0.25">
      <c r="A41" s="23">
        <v>35</v>
      </c>
      <c r="B41" s="140" t="s">
        <v>407</v>
      </c>
      <c r="C41" s="30" t="s">
        <v>41</v>
      </c>
      <c r="D41" s="37" t="s">
        <v>10</v>
      </c>
      <c r="E41" s="37" t="s">
        <v>11</v>
      </c>
      <c r="F41" s="34">
        <v>2017</v>
      </c>
      <c r="G41" s="39">
        <v>2023</v>
      </c>
      <c r="H41" s="35">
        <v>0.60937300400000005</v>
      </c>
      <c r="I41" s="36" t="s">
        <v>390</v>
      </c>
      <c r="J41" s="24" t="s">
        <v>408</v>
      </c>
      <c r="K41" s="14" t="s">
        <v>392</v>
      </c>
    </row>
    <row r="42" spans="1:11" s="133" customFormat="1" ht="243.75" x14ac:dyDescent="0.25">
      <c r="A42" s="23">
        <v>36</v>
      </c>
      <c r="B42" s="140" t="s">
        <v>409</v>
      </c>
      <c r="C42" s="30" t="s">
        <v>41</v>
      </c>
      <c r="D42" s="37" t="s">
        <v>10</v>
      </c>
      <c r="E42" s="33" t="s">
        <v>10</v>
      </c>
      <c r="F42" s="34">
        <v>2016</v>
      </c>
      <c r="G42" s="39">
        <v>2022</v>
      </c>
      <c r="H42" s="35">
        <v>6.2231338903999998</v>
      </c>
      <c r="I42" s="36" t="s">
        <v>390</v>
      </c>
      <c r="J42" s="24" t="s">
        <v>410</v>
      </c>
      <c r="K42" s="14" t="s">
        <v>392</v>
      </c>
    </row>
    <row r="43" spans="1:11" s="133" customFormat="1" ht="243.75" x14ac:dyDescent="0.25">
      <c r="A43" s="23">
        <v>37</v>
      </c>
      <c r="B43" s="140" t="s">
        <v>411</v>
      </c>
      <c r="C43" s="30" t="s">
        <v>41</v>
      </c>
      <c r="D43" s="37" t="s">
        <v>10</v>
      </c>
      <c r="E43" s="37"/>
      <c r="F43" s="34">
        <v>2021</v>
      </c>
      <c r="G43" s="39">
        <v>2022</v>
      </c>
      <c r="H43" s="35">
        <v>0</v>
      </c>
      <c r="I43" s="36" t="s">
        <v>390</v>
      </c>
      <c r="J43" s="24" t="s">
        <v>412</v>
      </c>
      <c r="K43" s="14" t="s">
        <v>392</v>
      </c>
    </row>
    <row r="44" spans="1:11" s="133" customFormat="1" ht="243.75" x14ac:dyDescent="0.25">
      <c r="A44" s="23">
        <v>38</v>
      </c>
      <c r="B44" s="140" t="s">
        <v>413</v>
      </c>
      <c r="C44" s="30" t="s">
        <v>41</v>
      </c>
      <c r="D44" s="37" t="s">
        <v>10</v>
      </c>
      <c r="E44" s="37"/>
      <c r="F44" s="34">
        <v>2021</v>
      </c>
      <c r="G44" s="39">
        <v>2022</v>
      </c>
      <c r="H44" s="35">
        <v>0</v>
      </c>
      <c r="I44" s="36" t="s">
        <v>390</v>
      </c>
      <c r="J44" s="24" t="s">
        <v>414</v>
      </c>
      <c r="K44" s="14" t="s">
        <v>392</v>
      </c>
    </row>
    <row r="45" spans="1:11" s="133" customFormat="1" ht="243.75" x14ac:dyDescent="0.25">
      <c r="A45" s="23">
        <v>39</v>
      </c>
      <c r="B45" s="140" t="s">
        <v>415</v>
      </c>
      <c r="C45" s="30" t="s">
        <v>41</v>
      </c>
      <c r="D45" s="37" t="s">
        <v>10</v>
      </c>
      <c r="E45" s="37"/>
      <c r="F45" s="34">
        <v>2020</v>
      </c>
      <c r="G45" s="39">
        <v>2020</v>
      </c>
      <c r="H45" s="35">
        <v>0</v>
      </c>
      <c r="I45" s="36" t="s">
        <v>390</v>
      </c>
      <c r="J45" s="24" t="s">
        <v>416</v>
      </c>
      <c r="K45" s="14" t="s">
        <v>392</v>
      </c>
    </row>
    <row r="46" spans="1:11" s="133" customFormat="1" ht="243.75" x14ac:dyDescent="0.25">
      <c r="A46" s="23">
        <v>40</v>
      </c>
      <c r="B46" s="140" t="s">
        <v>417</v>
      </c>
      <c r="C46" s="30" t="s">
        <v>41</v>
      </c>
      <c r="D46" s="37" t="s">
        <v>10</v>
      </c>
      <c r="E46" s="37"/>
      <c r="F46" s="34">
        <v>2021</v>
      </c>
      <c r="G46" s="39">
        <v>2022</v>
      </c>
      <c r="H46" s="35">
        <v>0</v>
      </c>
      <c r="I46" s="36" t="s">
        <v>390</v>
      </c>
      <c r="J46" s="24" t="s">
        <v>418</v>
      </c>
      <c r="K46" s="14" t="s">
        <v>392</v>
      </c>
    </row>
    <row r="47" spans="1:11" s="133" customFormat="1" ht="243.75" x14ac:dyDescent="0.25">
      <c r="A47" s="23">
        <v>41</v>
      </c>
      <c r="B47" s="140" t="s">
        <v>419</v>
      </c>
      <c r="C47" s="30" t="s">
        <v>41</v>
      </c>
      <c r="D47" s="37" t="s">
        <v>10</v>
      </c>
      <c r="E47" s="37"/>
      <c r="F47" s="34">
        <v>2021</v>
      </c>
      <c r="G47" s="39">
        <v>2022</v>
      </c>
      <c r="H47" s="35">
        <v>0</v>
      </c>
      <c r="I47" s="36" t="s">
        <v>390</v>
      </c>
      <c r="J47" s="24" t="s">
        <v>420</v>
      </c>
      <c r="K47" s="14" t="s">
        <v>392</v>
      </c>
    </row>
    <row r="48" spans="1:11" s="133" customFormat="1" ht="243.75" x14ac:dyDescent="0.25">
      <c r="A48" s="23">
        <v>42</v>
      </c>
      <c r="B48" s="140" t="s">
        <v>421</v>
      </c>
      <c r="C48" s="30" t="s">
        <v>41</v>
      </c>
      <c r="D48" s="37" t="s">
        <v>10</v>
      </c>
      <c r="E48" s="37"/>
      <c r="F48" s="34">
        <v>2021</v>
      </c>
      <c r="G48" s="39">
        <v>2022</v>
      </c>
      <c r="H48" s="35">
        <v>0</v>
      </c>
      <c r="I48" s="36" t="s">
        <v>390</v>
      </c>
      <c r="J48" s="24" t="s">
        <v>422</v>
      </c>
      <c r="K48" s="14" t="s">
        <v>392</v>
      </c>
    </row>
    <row r="49" spans="1:11" s="133" customFormat="1" ht="243.75" x14ac:dyDescent="0.25">
      <c r="A49" s="23">
        <v>43</v>
      </c>
      <c r="B49" s="138" t="s">
        <v>423</v>
      </c>
      <c r="C49" s="30" t="s">
        <v>41</v>
      </c>
      <c r="D49" s="37" t="s">
        <v>10</v>
      </c>
      <c r="E49" s="37" t="s">
        <v>11</v>
      </c>
      <c r="F49" s="38">
        <v>2018</v>
      </c>
      <c r="G49" s="39">
        <v>2020</v>
      </c>
      <c r="H49" s="35">
        <v>19.586288999999997</v>
      </c>
      <c r="I49" s="36" t="s">
        <v>390</v>
      </c>
      <c r="J49" s="24" t="s">
        <v>424</v>
      </c>
      <c r="K49" s="14" t="s">
        <v>392</v>
      </c>
    </row>
    <row r="50" spans="1:11" s="133" customFormat="1" ht="243.75" x14ac:dyDescent="0.25">
      <c r="A50" s="23">
        <v>44</v>
      </c>
      <c r="B50" s="140" t="s">
        <v>425</v>
      </c>
      <c r="C50" s="30" t="s">
        <v>41</v>
      </c>
      <c r="D50" s="37" t="s">
        <v>10</v>
      </c>
      <c r="E50" s="33" t="s">
        <v>10</v>
      </c>
      <c r="F50" s="34">
        <v>2015</v>
      </c>
      <c r="G50" s="39">
        <v>2019</v>
      </c>
      <c r="H50" s="35">
        <v>0.75253858999999856</v>
      </c>
      <c r="I50" s="36" t="s">
        <v>390</v>
      </c>
      <c r="J50" s="24" t="s">
        <v>426</v>
      </c>
      <c r="K50" s="14" t="s">
        <v>392</v>
      </c>
    </row>
  </sheetData>
  <mergeCells count="6">
    <mergeCell ref="F1:G1"/>
    <mergeCell ref="A2:K2"/>
    <mergeCell ref="A9:K9"/>
    <mergeCell ref="A12:K12"/>
    <mergeCell ref="A16:K16"/>
    <mergeCell ref="A19:K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0" zoomScaleNormal="80" workbookViewId="0">
      <selection activeCell="F5" sqref="F5"/>
    </sheetView>
  </sheetViews>
  <sheetFormatPr defaultRowHeight="18.75" x14ac:dyDescent="0.25"/>
  <cols>
    <col min="1" max="1" width="5.5703125" style="133" customWidth="1"/>
    <col min="2" max="2" width="24.85546875" style="133" customWidth="1"/>
    <col min="3" max="3" width="19.42578125" style="133" customWidth="1"/>
    <col min="4" max="4" width="19.140625" style="133" customWidth="1"/>
    <col min="5" max="5" width="26" style="133" customWidth="1"/>
    <col min="6" max="6" width="18.28515625" style="133" customWidth="1"/>
    <col min="7" max="7" width="29.5703125" style="133" customWidth="1"/>
    <col min="8" max="8" width="23" style="133" customWidth="1"/>
    <col min="9" max="9" width="28" style="133" customWidth="1"/>
    <col min="10" max="10" width="30.140625" style="133" customWidth="1"/>
    <col min="11" max="11" width="73.85546875" style="133" customWidth="1"/>
    <col min="12" max="12" width="21.5703125" style="133" customWidth="1"/>
    <col min="13" max="13" width="23.7109375" style="133" customWidth="1"/>
    <col min="14" max="14" width="25.7109375" style="133" customWidth="1"/>
    <col min="15" max="15" width="13.28515625" style="133" customWidth="1"/>
    <col min="16" max="16384" width="9.140625" style="133"/>
  </cols>
  <sheetData>
    <row r="1" spans="1:10" s="133" customFormat="1" ht="123" customHeight="1" x14ac:dyDescent="0.25">
      <c r="A1" s="128" t="s">
        <v>0</v>
      </c>
      <c r="B1" s="128" t="s">
        <v>1</v>
      </c>
      <c r="C1" s="128" t="s">
        <v>2</v>
      </c>
      <c r="D1" s="128" t="s">
        <v>134</v>
      </c>
      <c r="E1" s="128" t="s">
        <v>135</v>
      </c>
      <c r="F1" s="128" t="s">
        <v>136</v>
      </c>
      <c r="G1" s="128" t="s">
        <v>137</v>
      </c>
      <c r="H1" s="128" t="s">
        <v>7</v>
      </c>
      <c r="I1" s="128" t="s">
        <v>138</v>
      </c>
      <c r="J1" s="128" t="s">
        <v>70</v>
      </c>
    </row>
    <row r="2" spans="1:10" s="133" customFormat="1" ht="25.5" customHeight="1" x14ac:dyDescent="0.25">
      <c r="A2" s="18" t="s">
        <v>52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s="133" customFormat="1" ht="112.5" x14ac:dyDescent="0.25">
      <c r="A3" s="42">
        <v>1</v>
      </c>
      <c r="B3" s="42" t="s">
        <v>53</v>
      </c>
      <c r="C3" s="42" t="s">
        <v>54</v>
      </c>
      <c r="D3" s="42" t="s">
        <v>20</v>
      </c>
      <c r="E3" s="42" t="s">
        <v>20</v>
      </c>
      <c r="F3" s="42" t="s">
        <v>110</v>
      </c>
      <c r="G3" s="43">
        <v>74156.600000000006</v>
      </c>
      <c r="H3" s="42" t="s">
        <v>139</v>
      </c>
      <c r="I3" s="42" t="s">
        <v>140</v>
      </c>
      <c r="J3" s="42" t="s">
        <v>141</v>
      </c>
    </row>
    <row r="4" spans="1:10" s="133" customFormat="1" ht="112.5" x14ac:dyDescent="0.25">
      <c r="A4" s="42">
        <v>2</v>
      </c>
      <c r="B4" s="42" t="s">
        <v>142</v>
      </c>
      <c r="C4" s="44" t="s">
        <v>143</v>
      </c>
      <c r="D4" s="42" t="s">
        <v>20</v>
      </c>
      <c r="E4" s="42" t="s">
        <v>20</v>
      </c>
      <c r="F4" s="42" t="s">
        <v>144</v>
      </c>
      <c r="G4" s="45">
        <v>193481.9</v>
      </c>
      <c r="H4" s="42" t="s">
        <v>139</v>
      </c>
      <c r="I4" s="42" t="s">
        <v>140</v>
      </c>
      <c r="J4" s="42" t="s">
        <v>145</v>
      </c>
    </row>
    <row r="5" spans="1:10" s="133" customFormat="1" ht="112.5" x14ac:dyDescent="0.25">
      <c r="A5" s="42">
        <v>3</v>
      </c>
      <c r="B5" s="42" t="s">
        <v>146</v>
      </c>
      <c r="C5" s="44" t="s">
        <v>55</v>
      </c>
      <c r="D5" s="42" t="s">
        <v>20</v>
      </c>
      <c r="E5" s="42" t="s">
        <v>20</v>
      </c>
      <c r="F5" s="42">
        <v>2019</v>
      </c>
      <c r="G5" s="45">
        <v>41115.599999999999</v>
      </c>
      <c r="H5" s="46" t="s">
        <v>139</v>
      </c>
      <c r="I5" s="42" t="s">
        <v>147</v>
      </c>
      <c r="J5" s="2" t="s">
        <v>148</v>
      </c>
    </row>
    <row r="6" spans="1:10" s="133" customFormat="1" ht="150" x14ac:dyDescent="0.25">
      <c r="A6" s="42">
        <v>4</v>
      </c>
      <c r="B6" s="42" t="s">
        <v>149</v>
      </c>
      <c r="C6" s="44" t="s">
        <v>55</v>
      </c>
      <c r="D6" s="42" t="s">
        <v>20</v>
      </c>
      <c r="E6" s="42" t="s">
        <v>20</v>
      </c>
      <c r="F6" s="42">
        <v>2019</v>
      </c>
      <c r="G6" s="45">
        <v>31884.400000000001</v>
      </c>
      <c r="H6" s="46" t="s">
        <v>139</v>
      </c>
      <c r="I6" s="42" t="s">
        <v>147</v>
      </c>
      <c r="J6" s="2" t="s">
        <v>148</v>
      </c>
    </row>
    <row r="7" spans="1:10" s="133" customFormat="1" x14ac:dyDescent="0.25">
      <c r="A7" s="46"/>
      <c r="B7" s="42" t="s">
        <v>150</v>
      </c>
      <c r="C7" s="42"/>
      <c r="D7" s="46"/>
      <c r="E7" s="46"/>
      <c r="F7" s="42"/>
      <c r="G7" s="47">
        <f>+G3+G4+G5+G6</f>
        <v>340638.5</v>
      </c>
      <c r="H7" s="46"/>
      <c r="I7" s="48"/>
      <c r="J7" s="42"/>
    </row>
    <row r="8" spans="1:10" s="133" customFormat="1" ht="38.25" customHeight="1" x14ac:dyDescent="0.25">
      <c r="A8" s="49" t="s">
        <v>151</v>
      </c>
      <c r="B8" s="144"/>
      <c r="C8" s="144"/>
      <c r="D8" s="144"/>
      <c r="E8" s="144"/>
      <c r="F8" s="144"/>
      <c r="G8" s="144"/>
      <c r="H8" s="144"/>
      <c r="I8" s="144"/>
      <c r="J8" s="145"/>
    </row>
    <row r="9" spans="1:10" s="133" customFormat="1" ht="225" x14ac:dyDescent="0.25">
      <c r="A9" s="42">
        <v>5</v>
      </c>
      <c r="B9" s="42" t="s">
        <v>152</v>
      </c>
      <c r="C9" s="42" t="s">
        <v>56</v>
      </c>
      <c r="D9" s="42" t="s">
        <v>20</v>
      </c>
      <c r="E9" s="42" t="s">
        <v>20</v>
      </c>
      <c r="F9" s="42" t="s">
        <v>153</v>
      </c>
      <c r="G9" s="45">
        <v>312257</v>
      </c>
      <c r="H9" s="42" t="s">
        <v>154</v>
      </c>
      <c r="I9" s="42" t="s">
        <v>147</v>
      </c>
      <c r="J9" s="50" t="s">
        <v>155</v>
      </c>
    </row>
    <row r="10" spans="1:10" s="133" customFormat="1" ht="168.75" x14ac:dyDescent="0.25">
      <c r="A10" s="42">
        <v>6</v>
      </c>
      <c r="B10" s="42" t="s">
        <v>156</v>
      </c>
      <c r="C10" s="42" t="s">
        <v>57</v>
      </c>
      <c r="D10" s="42" t="s">
        <v>20</v>
      </c>
      <c r="E10" s="42" t="s">
        <v>20</v>
      </c>
      <c r="F10" s="42" t="s">
        <v>153</v>
      </c>
      <c r="G10" s="45">
        <v>2000870</v>
      </c>
      <c r="H10" s="42" t="s">
        <v>154</v>
      </c>
      <c r="I10" s="42" t="s">
        <v>147</v>
      </c>
      <c r="J10" s="50" t="s">
        <v>155</v>
      </c>
    </row>
    <row r="11" spans="1:10" s="133" customFormat="1" x14ac:dyDescent="0.25">
      <c r="A11" s="51"/>
      <c r="B11" s="51" t="s">
        <v>62</v>
      </c>
      <c r="C11" s="51"/>
      <c r="D11" s="51"/>
      <c r="E11" s="51"/>
      <c r="F11" s="51"/>
      <c r="G11" s="52">
        <f>G9+G10</f>
        <v>2313127</v>
      </c>
      <c r="H11" s="51"/>
      <c r="I11" s="51"/>
      <c r="J11" s="51"/>
    </row>
    <row r="12" spans="1:10" s="133" customFormat="1" ht="15" customHeight="1" x14ac:dyDescent="0.25">
      <c r="A12" s="18" t="s">
        <v>157</v>
      </c>
      <c r="B12" s="40"/>
      <c r="C12" s="40"/>
      <c r="D12" s="40"/>
      <c r="E12" s="40"/>
      <c r="F12" s="40"/>
      <c r="G12" s="40"/>
      <c r="H12" s="40"/>
      <c r="I12" s="40"/>
      <c r="J12" s="41"/>
    </row>
    <row r="13" spans="1:10" s="133" customFormat="1" ht="15" customHeight="1" x14ac:dyDescent="0.25">
      <c r="A13" s="18" t="s">
        <v>158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0" s="133" customFormat="1" ht="225" x14ac:dyDescent="0.25">
      <c r="A14" s="42">
        <v>7</v>
      </c>
      <c r="B14" s="42" t="s">
        <v>159</v>
      </c>
      <c r="C14" s="146"/>
      <c r="D14" s="146"/>
      <c r="E14" s="146"/>
      <c r="F14" s="42">
        <v>2019</v>
      </c>
      <c r="G14" s="53">
        <v>18940.400000000001</v>
      </c>
      <c r="H14" s="46" t="s">
        <v>160</v>
      </c>
      <c r="I14" s="48" t="s">
        <v>161</v>
      </c>
      <c r="J14" s="42" t="s">
        <v>148</v>
      </c>
    </row>
    <row r="15" spans="1:10" s="133" customFormat="1" ht="15" customHeight="1" x14ac:dyDescent="0.25">
      <c r="A15" s="141" t="s">
        <v>162</v>
      </c>
      <c r="B15" s="142"/>
      <c r="C15" s="142"/>
      <c r="D15" s="142"/>
      <c r="E15" s="142"/>
      <c r="F15" s="142"/>
      <c r="G15" s="142"/>
      <c r="H15" s="142"/>
      <c r="I15" s="142"/>
      <c r="J15" s="143"/>
    </row>
    <row r="16" spans="1:10" s="133" customFormat="1" ht="187.5" x14ac:dyDescent="0.25">
      <c r="A16" s="42">
        <v>8</v>
      </c>
      <c r="B16" s="42" t="s">
        <v>163</v>
      </c>
      <c r="C16" s="146"/>
      <c r="D16" s="146"/>
      <c r="E16" s="146"/>
      <c r="F16" s="42">
        <v>2019</v>
      </c>
      <c r="G16" s="53">
        <v>45838.9</v>
      </c>
      <c r="H16" s="46" t="s">
        <v>139</v>
      </c>
      <c r="I16" s="48" t="s">
        <v>162</v>
      </c>
      <c r="J16" s="42" t="s">
        <v>148</v>
      </c>
    </row>
    <row r="17" spans="1:10" s="133" customFormat="1" ht="15" customHeight="1" x14ac:dyDescent="0.25">
      <c r="A17" s="141" t="s">
        <v>164</v>
      </c>
      <c r="B17" s="142"/>
      <c r="C17" s="142"/>
      <c r="D17" s="142"/>
      <c r="E17" s="142"/>
      <c r="F17" s="142"/>
      <c r="G17" s="142"/>
      <c r="H17" s="142"/>
      <c r="I17" s="142"/>
      <c r="J17" s="143"/>
    </row>
    <row r="18" spans="1:10" s="133" customFormat="1" ht="150" x14ac:dyDescent="0.25">
      <c r="A18" s="42">
        <v>9</v>
      </c>
      <c r="B18" s="42" t="s">
        <v>165</v>
      </c>
      <c r="C18" s="42" t="s">
        <v>166</v>
      </c>
      <c r="D18" s="42" t="s">
        <v>20</v>
      </c>
      <c r="E18" s="42" t="s">
        <v>25</v>
      </c>
      <c r="F18" s="42">
        <v>2019</v>
      </c>
      <c r="G18" s="53">
        <v>3157</v>
      </c>
      <c r="H18" s="46" t="s">
        <v>167</v>
      </c>
      <c r="I18" s="48" t="s">
        <v>164</v>
      </c>
      <c r="J18" s="42" t="s">
        <v>148</v>
      </c>
    </row>
    <row r="19" spans="1:10" s="133" customFormat="1" x14ac:dyDescent="0.25">
      <c r="A19" s="42"/>
      <c r="B19" s="42" t="s">
        <v>62</v>
      </c>
      <c r="C19" s="146"/>
      <c r="D19" s="42"/>
      <c r="E19" s="42"/>
      <c r="F19" s="42"/>
      <c r="G19" s="53">
        <f>+G16+G18</f>
        <v>48995.9</v>
      </c>
      <c r="H19" s="46"/>
      <c r="I19" s="48"/>
      <c r="J19" s="42"/>
    </row>
    <row r="20" spans="1:10" s="133" customFormat="1" x14ac:dyDescent="0.25">
      <c r="A20" s="51"/>
      <c r="B20" s="2" t="s">
        <v>168</v>
      </c>
      <c r="C20" s="54"/>
      <c r="D20" s="54"/>
      <c r="E20" s="54"/>
      <c r="F20" s="42"/>
      <c r="G20" s="47">
        <f>+G7+G11+G19</f>
        <v>2702761.4</v>
      </c>
      <c r="H20" s="51"/>
      <c r="I20" s="48"/>
      <c r="J20" s="21"/>
    </row>
  </sheetData>
  <mergeCells count="6">
    <mergeCell ref="A15:J15"/>
    <mergeCell ref="A17:J17"/>
    <mergeCell ref="A2:J2"/>
    <mergeCell ref="A8:J8"/>
    <mergeCell ref="A12:J12"/>
    <mergeCell ref="A13:J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0" zoomScaleNormal="80" workbookViewId="0">
      <selection activeCell="D4" sqref="D4:D7"/>
    </sheetView>
  </sheetViews>
  <sheetFormatPr defaultRowHeight="15" x14ac:dyDescent="0.25"/>
  <cols>
    <col min="2" max="2" width="19.85546875" customWidth="1"/>
    <col min="3" max="3" width="25.85546875" customWidth="1"/>
    <col min="4" max="4" width="30" customWidth="1"/>
    <col min="5" max="5" width="23" customWidth="1"/>
    <col min="6" max="6" width="26.7109375" customWidth="1"/>
    <col min="7" max="7" width="29.28515625" customWidth="1"/>
    <col min="8" max="8" width="46" customWidth="1"/>
    <col min="9" max="9" width="27.140625" customWidth="1"/>
    <col min="10" max="10" width="26.7109375" customWidth="1"/>
  </cols>
  <sheetData>
    <row r="1" spans="1:10" ht="99" customHeight="1" x14ac:dyDescent="0.25">
      <c r="A1" s="147" t="s">
        <v>0</v>
      </c>
      <c r="B1" s="147" t="s">
        <v>1</v>
      </c>
      <c r="C1" s="147" t="s">
        <v>58</v>
      </c>
      <c r="D1" s="148" t="s">
        <v>427</v>
      </c>
      <c r="E1" s="148" t="s">
        <v>430</v>
      </c>
      <c r="F1" s="148" t="s">
        <v>432</v>
      </c>
      <c r="G1" s="147" t="s">
        <v>434</v>
      </c>
      <c r="H1" s="147" t="s">
        <v>7</v>
      </c>
      <c r="I1" s="147" t="s">
        <v>59</v>
      </c>
      <c r="J1" s="147" t="s">
        <v>435</v>
      </c>
    </row>
    <row r="2" spans="1:10" ht="37.5" x14ac:dyDescent="0.25">
      <c r="A2" s="147"/>
      <c r="B2" s="147"/>
      <c r="C2" s="147"/>
      <c r="D2" s="148" t="s">
        <v>428</v>
      </c>
      <c r="E2" s="148" t="s">
        <v>431</v>
      </c>
      <c r="F2" s="148" t="s">
        <v>433</v>
      </c>
      <c r="G2" s="147"/>
      <c r="H2" s="147"/>
      <c r="I2" s="147"/>
      <c r="J2" s="147"/>
    </row>
    <row r="3" spans="1:10" ht="18.75" x14ac:dyDescent="0.25">
      <c r="A3" s="147"/>
      <c r="B3" s="147"/>
      <c r="C3" s="147"/>
      <c r="D3" s="148" t="s">
        <v>429</v>
      </c>
      <c r="E3" s="149"/>
      <c r="F3" s="149"/>
      <c r="G3" s="147"/>
      <c r="H3" s="147"/>
      <c r="I3" s="147"/>
      <c r="J3" s="147"/>
    </row>
    <row r="4" spans="1:10" ht="75" x14ac:dyDescent="0.25">
      <c r="A4" s="150" t="s">
        <v>16</v>
      </c>
      <c r="B4" s="150" t="s">
        <v>436</v>
      </c>
      <c r="C4" s="150" t="s">
        <v>437</v>
      </c>
      <c r="D4" s="150" t="s">
        <v>10</v>
      </c>
      <c r="E4" s="150" t="s">
        <v>11</v>
      </c>
      <c r="F4" s="150" t="s">
        <v>75</v>
      </c>
      <c r="G4" s="150" t="s">
        <v>438</v>
      </c>
      <c r="H4" s="150" t="s">
        <v>439</v>
      </c>
      <c r="I4" s="1" t="s">
        <v>440</v>
      </c>
      <c r="J4" s="99" t="s">
        <v>443</v>
      </c>
    </row>
    <row r="5" spans="1:10" ht="18.75" x14ac:dyDescent="0.25">
      <c r="A5" s="150"/>
      <c r="B5" s="150"/>
      <c r="C5" s="150"/>
      <c r="D5" s="150"/>
      <c r="E5" s="150"/>
      <c r="F5" s="150"/>
      <c r="G5" s="150"/>
      <c r="H5" s="150"/>
      <c r="I5" s="1" t="s">
        <v>441</v>
      </c>
      <c r="J5" s="99"/>
    </row>
    <row r="6" spans="1:10" ht="131.25" x14ac:dyDescent="0.25">
      <c r="A6" s="150"/>
      <c r="B6" s="150"/>
      <c r="C6" s="150"/>
      <c r="D6" s="150"/>
      <c r="E6" s="150"/>
      <c r="F6" s="150"/>
      <c r="G6" s="150"/>
      <c r="H6" s="150"/>
      <c r="I6" s="1" t="s">
        <v>442</v>
      </c>
      <c r="J6" s="99"/>
    </row>
    <row r="7" spans="1:10" ht="18.75" x14ac:dyDescent="0.25">
      <c r="A7" s="150"/>
      <c r="B7" s="150"/>
      <c r="C7" s="150"/>
      <c r="D7" s="150"/>
      <c r="E7" s="150"/>
      <c r="F7" s="150"/>
      <c r="G7" s="150"/>
      <c r="H7" s="150"/>
      <c r="I7" s="1"/>
      <c r="J7" s="99"/>
    </row>
    <row r="8" spans="1:10" ht="37.5" x14ac:dyDescent="0.25">
      <c r="A8" s="150" t="s">
        <v>19</v>
      </c>
      <c r="B8" s="150" t="s">
        <v>444</v>
      </c>
      <c r="C8" s="1" t="s">
        <v>445</v>
      </c>
      <c r="D8" s="150" t="s">
        <v>10</v>
      </c>
      <c r="E8" s="150" t="s">
        <v>10</v>
      </c>
      <c r="F8" s="150" t="s">
        <v>75</v>
      </c>
      <c r="G8" s="150" t="s">
        <v>447</v>
      </c>
      <c r="H8" s="150" t="s">
        <v>439</v>
      </c>
      <c r="I8" s="1" t="s">
        <v>448</v>
      </c>
      <c r="J8" s="99" t="s">
        <v>443</v>
      </c>
    </row>
    <row r="9" spans="1:10" ht="37.5" x14ac:dyDescent="0.25">
      <c r="A9" s="150"/>
      <c r="B9" s="150"/>
      <c r="C9" s="1" t="s">
        <v>446</v>
      </c>
      <c r="D9" s="150"/>
      <c r="E9" s="150"/>
      <c r="F9" s="150"/>
      <c r="G9" s="150"/>
      <c r="H9" s="150"/>
      <c r="I9" s="1" t="s">
        <v>449</v>
      </c>
      <c r="J9" s="99"/>
    </row>
    <row r="10" spans="1:10" ht="187.5" x14ac:dyDescent="0.25">
      <c r="A10" s="150"/>
      <c r="B10" s="150"/>
      <c r="C10" s="151"/>
      <c r="D10" s="150"/>
      <c r="E10" s="150"/>
      <c r="F10" s="150"/>
      <c r="G10" s="150"/>
      <c r="H10" s="150"/>
      <c r="I10" s="1" t="s">
        <v>450</v>
      </c>
      <c r="J10" s="99"/>
    </row>
  </sheetData>
  <mergeCells count="24">
    <mergeCell ref="G8:G10"/>
    <mergeCell ref="H8:H10"/>
    <mergeCell ref="J8:J10"/>
    <mergeCell ref="A8:A10"/>
    <mergeCell ref="B8:B10"/>
    <mergeCell ref="D8:D10"/>
    <mergeCell ref="E8:E10"/>
    <mergeCell ref="F8:F10"/>
    <mergeCell ref="I1:I3"/>
    <mergeCell ref="J1:J3"/>
    <mergeCell ref="A4:A7"/>
    <mergeCell ref="B4:B7"/>
    <mergeCell ref="C4:C7"/>
    <mergeCell ref="D4:D7"/>
    <mergeCell ref="E4:E7"/>
    <mergeCell ref="F4:F7"/>
    <mergeCell ref="G4:G7"/>
    <mergeCell ref="H4:H7"/>
    <mergeCell ref="J4:J7"/>
    <mergeCell ref="A1:A3"/>
    <mergeCell ref="B1:B3"/>
    <mergeCell ref="C1:C3"/>
    <mergeCell ref="G1:G3"/>
    <mergeCell ref="H1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0" zoomScaleNormal="80" workbookViewId="0">
      <selection activeCell="H4" sqref="H4"/>
    </sheetView>
  </sheetViews>
  <sheetFormatPr defaultRowHeight="18.75" x14ac:dyDescent="0.25"/>
  <cols>
    <col min="1" max="1" width="6.140625" style="133" customWidth="1"/>
    <col min="2" max="2" width="24" style="133" customWidth="1"/>
    <col min="3" max="3" width="27.28515625" style="133" customWidth="1"/>
    <col min="4" max="4" width="19.42578125" style="133" customWidth="1"/>
    <col min="5" max="5" width="21.28515625" style="133" customWidth="1"/>
    <col min="6" max="6" width="27" style="133" customWidth="1"/>
    <col min="7" max="7" width="12.28515625" style="133" customWidth="1"/>
    <col min="8" max="8" width="15.85546875" style="133" customWidth="1"/>
    <col min="9" max="9" width="23" style="133" customWidth="1"/>
    <col min="10" max="10" width="23.140625" style="133" customWidth="1"/>
    <col min="11" max="11" width="30" style="133" customWidth="1"/>
    <col min="12" max="12" width="23.140625" style="133" customWidth="1"/>
    <col min="13" max="13" width="17" style="133" customWidth="1"/>
    <col min="14" max="14" width="20.5703125" style="133" customWidth="1"/>
    <col min="15" max="16384" width="9.140625" style="133"/>
  </cols>
  <sheetData>
    <row r="1" spans="1:12" s="133" customFormat="1" ht="50.25" customHeight="1" x14ac:dyDescent="0.25">
      <c r="A1" s="130" t="s">
        <v>0</v>
      </c>
      <c r="B1" s="130" t="s">
        <v>1</v>
      </c>
      <c r="C1" s="131" t="s">
        <v>58</v>
      </c>
      <c r="D1" s="131" t="s">
        <v>451</v>
      </c>
      <c r="E1" s="130" t="s">
        <v>452</v>
      </c>
      <c r="F1" s="130" t="s">
        <v>4</v>
      </c>
      <c r="G1" s="130" t="s">
        <v>5</v>
      </c>
      <c r="H1" s="130"/>
      <c r="I1" s="130" t="s">
        <v>6</v>
      </c>
      <c r="J1" s="130" t="s">
        <v>7</v>
      </c>
      <c r="K1" s="130" t="s">
        <v>453</v>
      </c>
      <c r="L1" s="130" t="s">
        <v>454</v>
      </c>
    </row>
    <row r="2" spans="1:12" s="133" customFormat="1" ht="60" customHeight="1" x14ac:dyDescent="0.25">
      <c r="A2" s="130"/>
      <c r="B2" s="130"/>
      <c r="C2" s="132"/>
      <c r="D2" s="132"/>
      <c r="E2" s="130"/>
      <c r="F2" s="130"/>
      <c r="G2" s="130"/>
      <c r="H2" s="130"/>
      <c r="I2" s="130"/>
      <c r="J2" s="130"/>
      <c r="K2" s="130"/>
      <c r="L2" s="130"/>
    </row>
    <row r="3" spans="1:12" s="133" customFormat="1" x14ac:dyDescent="0.25">
      <c r="A3" s="152" t="s">
        <v>46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s="133" customFormat="1" ht="409.5" x14ac:dyDescent="0.25">
      <c r="A4" s="56">
        <v>1</v>
      </c>
      <c r="B4" s="14" t="s">
        <v>455</v>
      </c>
      <c r="C4" s="56" t="s">
        <v>456</v>
      </c>
      <c r="D4" s="56" t="s">
        <v>457</v>
      </c>
      <c r="E4" s="57" t="s">
        <v>10</v>
      </c>
      <c r="F4" s="57" t="s">
        <v>10</v>
      </c>
      <c r="G4" s="56">
        <v>2016</v>
      </c>
      <c r="H4" s="56">
        <v>2019</v>
      </c>
      <c r="I4" s="58">
        <v>828671.3</v>
      </c>
      <c r="J4" s="14" t="s">
        <v>18</v>
      </c>
      <c r="K4" s="14" t="s">
        <v>458</v>
      </c>
      <c r="L4" s="14" t="s">
        <v>459</v>
      </c>
    </row>
    <row r="5" spans="1:12" s="133" customFormat="1" x14ac:dyDescent="0.25">
      <c r="A5" s="153" t="s">
        <v>460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1:12" s="133" customFormat="1" ht="409.5" x14ac:dyDescent="0.25">
      <c r="A6" s="57">
        <v>2</v>
      </c>
      <c r="B6" s="14" t="s">
        <v>461</v>
      </c>
      <c r="C6" s="56" t="s">
        <v>462</v>
      </c>
      <c r="D6" s="59" t="s">
        <v>463</v>
      </c>
      <c r="E6" s="57" t="s">
        <v>34</v>
      </c>
      <c r="F6" s="57" t="s">
        <v>11</v>
      </c>
      <c r="G6" s="57">
        <v>2019</v>
      </c>
      <c r="H6" s="14">
        <v>2020</v>
      </c>
      <c r="I6" s="60">
        <v>153277</v>
      </c>
      <c r="J6" s="14" t="s">
        <v>96</v>
      </c>
      <c r="K6" s="21" t="s">
        <v>464</v>
      </c>
      <c r="L6" s="14" t="s">
        <v>465</v>
      </c>
    </row>
  </sheetData>
  <mergeCells count="13">
    <mergeCell ref="A5:L5"/>
    <mergeCell ref="I1:I2"/>
    <mergeCell ref="J1:J2"/>
    <mergeCell ref="K1:K2"/>
    <mergeCell ref="L1:L2"/>
    <mergeCell ref="A3:L3"/>
    <mergeCell ref="C1:C2"/>
    <mergeCell ref="D1:D2"/>
    <mergeCell ref="E1:E2"/>
    <mergeCell ref="F1:F2"/>
    <mergeCell ref="G1:H2"/>
    <mergeCell ref="A1:A2"/>
    <mergeCell ref="B1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0" zoomScaleNormal="80" workbookViewId="0">
      <selection activeCell="D7" sqref="D7"/>
    </sheetView>
  </sheetViews>
  <sheetFormatPr defaultRowHeight="18.75" x14ac:dyDescent="0.25"/>
  <cols>
    <col min="1" max="1" width="9.140625" style="133"/>
    <col min="2" max="2" width="28.140625" style="133" customWidth="1"/>
    <col min="3" max="3" width="15.5703125" style="133" customWidth="1"/>
    <col min="4" max="4" width="25.85546875" style="133" customWidth="1"/>
    <col min="5" max="5" width="33.85546875" style="133" customWidth="1"/>
    <col min="6" max="6" width="23.85546875" style="133" customWidth="1"/>
    <col min="7" max="7" width="27.140625" style="133" customWidth="1"/>
    <col min="8" max="8" width="30.28515625" style="133" customWidth="1"/>
    <col min="9" max="9" width="46.28515625" style="133" customWidth="1"/>
    <col min="10" max="10" width="24.5703125" style="133" customWidth="1"/>
    <col min="11" max="11" width="22.85546875" style="133" customWidth="1"/>
    <col min="12" max="12" width="9.140625" style="133"/>
    <col min="13" max="13" width="13" style="133" customWidth="1"/>
    <col min="14" max="14" width="12.7109375" style="133" customWidth="1"/>
    <col min="15" max="15" width="50.5703125" style="133" customWidth="1"/>
    <col min="16" max="16384" width="9.140625" style="133"/>
  </cols>
  <sheetData>
    <row r="1" spans="1:10" ht="108" customHeight="1" x14ac:dyDescent="0.25">
      <c r="A1" s="148" t="s">
        <v>68</v>
      </c>
      <c r="B1" s="148" t="s">
        <v>1</v>
      </c>
      <c r="C1" s="148" t="s">
        <v>58</v>
      </c>
      <c r="D1" s="148" t="s">
        <v>466</v>
      </c>
      <c r="E1" s="148" t="s">
        <v>467</v>
      </c>
      <c r="F1" s="148" t="s">
        <v>468</v>
      </c>
      <c r="G1" s="148" t="s">
        <v>469</v>
      </c>
      <c r="H1" s="148" t="s">
        <v>7</v>
      </c>
      <c r="I1" s="148" t="s">
        <v>470</v>
      </c>
      <c r="J1" s="148" t="s">
        <v>70</v>
      </c>
    </row>
    <row r="2" spans="1:10" ht="227.25" customHeight="1" x14ac:dyDescent="0.25">
      <c r="A2" s="150">
        <v>1</v>
      </c>
      <c r="B2" s="150" t="s">
        <v>471</v>
      </c>
      <c r="C2" s="150" t="s">
        <v>63</v>
      </c>
      <c r="D2" s="150" t="s">
        <v>34</v>
      </c>
      <c r="E2" s="150" t="s">
        <v>34</v>
      </c>
      <c r="F2" s="150" t="s">
        <v>114</v>
      </c>
      <c r="G2" s="150" t="s">
        <v>472</v>
      </c>
      <c r="H2" s="150" t="s">
        <v>473</v>
      </c>
      <c r="I2" s="162" t="s">
        <v>673</v>
      </c>
      <c r="J2" s="21" t="s">
        <v>474</v>
      </c>
    </row>
    <row r="3" spans="1:10" ht="60.75" customHeight="1" x14ac:dyDescent="0.25">
      <c r="A3" s="150"/>
      <c r="B3" s="150"/>
      <c r="C3" s="150"/>
      <c r="D3" s="150"/>
      <c r="E3" s="150"/>
      <c r="F3" s="150"/>
      <c r="G3" s="150"/>
      <c r="H3" s="150"/>
      <c r="I3" s="162"/>
      <c r="J3" s="21" t="s">
        <v>475</v>
      </c>
    </row>
    <row r="4" spans="1:10" ht="315.75" customHeight="1" x14ac:dyDescent="0.25">
      <c r="A4" s="150">
        <v>2</v>
      </c>
      <c r="B4" s="150" t="s">
        <v>64</v>
      </c>
      <c r="C4" s="150" t="s">
        <v>63</v>
      </c>
      <c r="D4" s="150" t="s">
        <v>10</v>
      </c>
      <c r="E4" s="150" t="s">
        <v>10</v>
      </c>
      <c r="F4" s="150" t="s">
        <v>476</v>
      </c>
      <c r="G4" s="150" t="s">
        <v>477</v>
      </c>
      <c r="H4" s="150" t="s">
        <v>473</v>
      </c>
      <c r="I4" s="166" t="s">
        <v>478</v>
      </c>
      <c r="J4" s="21" t="s">
        <v>479</v>
      </c>
    </row>
    <row r="5" spans="1:10" x14ac:dyDescent="0.25">
      <c r="A5" s="150"/>
      <c r="B5" s="150"/>
      <c r="C5" s="150"/>
      <c r="D5" s="150"/>
      <c r="E5" s="150"/>
      <c r="F5" s="150"/>
      <c r="G5" s="150"/>
      <c r="H5" s="150"/>
      <c r="I5" s="166"/>
      <c r="J5" s="165"/>
    </row>
    <row r="6" spans="1:10" x14ac:dyDescent="0.25">
      <c r="B6" s="113"/>
    </row>
    <row r="7" spans="1:10" x14ac:dyDescent="0.25">
      <c r="B7" s="113"/>
    </row>
    <row r="8" spans="1:10" x14ac:dyDescent="0.25">
      <c r="B8" s="113"/>
    </row>
    <row r="9" spans="1:10" x14ac:dyDescent="0.25">
      <c r="B9" s="113"/>
    </row>
  </sheetData>
  <mergeCells count="18">
    <mergeCell ref="G2:G3"/>
    <mergeCell ref="H2:H3"/>
    <mergeCell ref="I2:I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B2:B3"/>
    <mergeCell ref="C2:C3"/>
    <mergeCell ref="D2:D3"/>
    <mergeCell ref="E2:E3"/>
    <mergeCell ref="F2:F3"/>
    <mergeCell ref="A2:A3"/>
  </mergeCells>
  <hyperlinks>
    <hyperlink ref="I4" r:id="rId1" location="/document/45267744/entry/202" display="http://mobileonline.garant.ru/ - /document/45267744/entry/20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0" zoomScaleNormal="80" workbookViewId="0">
      <selection activeCell="H11" sqref="H11"/>
    </sheetView>
  </sheetViews>
  <sheetFormatPr defaultRowHeight="18.75" x14ac:dyDescent="0.25"/>
  <cols>
    <col min="1" max="1" width="9.140625" style="133"/>
    <col min="2" max="2" width="35.5703125" style="133" customWidth="1"/>
    <col min="3" max="3" width="31.42578125" style="133" customWidth="1"/>
    <col min="4" max="4" width="16.42578125" style="133" customWidth="1"/>
    <col min="5" max="5" width="22.85546875" style="133" customWidth="1"/>
    <col min="6" max="7" width="9.140625" style="133"/>
    <col min="8" max="8" width="21.28515625" style="133" customWidth="1"/>
    <col min="9" max="9" width="29.5703125" style="133" customWidth="1"/>
    <col min="10" max="10" width="45.42578125" style="133" customWidth="1"/>
    <col min="11" max="11" width="40.140625" style="133" customWidth="1"/>
    <col min="12" max="12" width="17.85546875" style="133" customWidth="1"/>
    <col min="13" max="13" width="18" style="133" customWidth="1"/>
    <col min="14" max="14" width="16.5703125" style="133" customWidth="1"/>
    <col min="15" max="15" width="16.85546875" style="133" customWidth="1"/>
    <col min="16" max="16384" width="9.140625" style="133"/>
  </cols>
  <sheetData>
    <row r="1" spans="1:12" ht="57" customHeight="1" x14ac:dyDescent="0.25">
      <c r="A1" s="156" t="s">
        <v>0</v>
      </c>
      <c r="B1" s="156" t="s">
        <v>1</v>
      </c>
      <c r="C1" s="156" t="s">
        <v>2</v>
      </c>
      <c r="D1" s="156" t="s">
        <v>3</v>
      </c>
      <c r="E1" s="156" t="s">
        <v>4</v>
      </c>
      <c r="F1" s="157" t="s">
        <v>5</v>
      </c>
      <c r="G1" s="157"/>
      <c r="H1" s="158" t="s">
        <v>6</v>
      </c>
      <c r="I1" s="156" t="s">
        <v>7</v>
      </c>
      <c r="J1" s="156" t="s">
        <v>67</v>
      </c>
      <c r="K1" s="156" t="s">
        <v>9</v>
      </c>
    </row>
    <row r="2" spans="1:12" ht="72" customHeight="1" x14ac:dyDescent="0.25">
      <c r="A2" s="156"/>
      <c r="B2" s="156"/>
      <c r="C2" s="156"/>
      <c r="D2" s="156"/>
      <c r="E2" s="156"/>
      <c r="F2" s="157"/>
      <c r="G2" s="157"/>
      <c r="H2" s="158"/>
      <c r="I2" s="156"/>
      <c r="J2" s="156"/>
      <c r="K2" s="156"/>
    </row>
    <row r="3" spans="1:12" ht="112.5" x14ac:dyDescent="0.25">
      <c r="A3" s="160">
        <v>1</v>
      </c>
      <c r="B3" s="21" t="s">
        <v>480</v>
      </c>
      <c r="C3" s="21" t="s">
        <v>481</v>
      </c>
      <c r="D3" s="21" t="s">
        <v>20</v>
      </c>
      <c r="E3" s="21" t="s">
        <v>20</v>
      </c>
      <c r="F3" s="21">
        <v>2014</v>
      </c>
      <c r="G3" s="21">
        <v>2019</v>
      </c>
      <c r="H3" s="159" t="s">
        <v>482</v>
      </c>
      <c r="I3" s="21" t="s">
        <v>51</v>
      </c>
      <c r="J3" s="21" t="s">
        <v>483</v>
      </c>
      <c r="K3" s="21" t="s">
        <v>484</v>
      </c>
    </row>
    <row r="4" spans="1:12" ht="225" x14ac:dyDescent="0.25">
      <c r="A4" s="160">
        <v>2</v>
      </c>
      <c r="B4" s="21" t="s">
        <v>485</v>
      </c>
      <c r="C4" s="21" t="s">
        <v>486</v>
      </c>
      <c r="D4" s="21" t="s">
        <v>20</v>
      </c>
      <c r="E4" s="21" t="s">
        <v>20</v>
      </c>
      <c r="F4" s="21">
        <v>2016</v>
      </c>
      <c r="G4" s="21">
        <v>2019</v>
      </c>
      <c r="H4" s="159" t="s">
        <v>487</v>
      </c>
      <c r="I4" s="21" t="s">
        <v>488</v>
      </c>
      <c r="J4" s="21" t="s">
        <v>489</v>
      </c>
      <c r="K4" s="21" t="s">
        <v>22</v>
      </c>
    </row>
    <row r="5" spans="1:12" ht="194.25" customHeight="1" x14ac:dyDescent="0.25">
      <c r="A5" s="99">
        <v>3</v>
      </c>
      <c r="B5" s="162" t="s">
        <v>490</v>
      </c>
      <c r="C5" s="21" t="s">
        <v>491</v>
      </c>
      <c r="D5" s="162" t="s">
        <v>34</v>
      </c>
      <c r="E5" s="162" t="s">
        <v>493</v>
      </c>
      <c r="F5" s="162">
        <v>2019</v>
      </c>
      <c r="G5" s="162">
        <v>2019</v>
      </c>
      <c r="H5" s="162" t="s">
        <v>494</v>
      </c>
      <c r="I5" s="162" t="s">
        <v>495</v>
      </c>
      <c r="J5" s="162" t="s">
        <v>496</v>
      </c>
      <c r="K5" s="21" t="s">
        <v>497</v>
      </c>
      <c r="L5" s="161"/>
    </row>
    <row r="6" spans="1:12" ht="56.25" x14ac:dyDescent="0.25">
      <c r="A6" s="99"/>
      <c r="B6" s="162"/>
      <c r="C6" s="21" t="s">
        <v>492</v>
      </c>
      <c r="D6" s="162"/>
      <c r="E6" s="162"/>
      <c r="F6" s="162"/>
      <c r="G6" s="162"/>
      <c r="H6" s="162"/>
      <c r="I6" s="162"/>
      <c r="J6" s="162"/>
      <c r="K6" s="21" t="s">
        <v>498</v>
      </c>
      <c r="L6" s="161"/>
    </row>
  </sheetData>
  <mergeCells count="19">
    <mergeCell ref="H5:H6"/>
    <mergeCell ref="I5:I6"/>
    <mergeCell ref="J5:J6"/>
    <mergeCell ref="G5:G6"/>
    <mergeCell ref="A5:A6"/>
    <mergeCell ref="B5:B6"/>
    <mergeCell ref="D5:D6"/>
    <mergeCell ref="E5:E6"/>
    <mergeCell ref="F5:F6"/>
    <mergeCell ref="A1:A2"/>
    <mergeCell ref="B1:B2"/>
    <mergeCell ref="C1:C2"/>
    <mergeCell ref="D1:D2"/>
    <mergeCell ref="E1:E2"/>
    <mergeCell ref="F1:G2"/>
    <mergeCell ref="H1:H2"/>
    <mergeCell ref="I1:I2"/>
    <mergeCell ref="J1:J2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Когалым</vt:lpstr>
      <vt:lpstr>Кондинский район</vt:lpstr>
      <vt:lpstr>Мегион</vt:lpstr>
      <vt:lpstr>Нягань</vt:lpstr>
      <vt:lpstr>Октябрьский район</vt:lpstr>
      <vt:lpstr>Покачи</vt:lpstr>
      <vt:lpstr>Пыть-Ях</vt:lpstr>
      <vt:lpstr>Радужный</vt:lpstr>
      <vt:lpstr>Советский</vt:lpstr>
      <vt:lpstr>Сургут</vt:lpstr>
      <vt:lpstr>Сургутский район</vt:lpstr>
      <vt:lpstr>Урай</vt:lpstr>
      <vt:lpstr>Ханты-Мансийск</vt:lpstr>
      <vt:lpstr>Югорск</vt:lpstr>
      <vt:lpstr>Нефтеюганский район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2019-08-15T11:44:14Z</dcterms:modified>
</cp:coreProperties>
</file>