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ogv\econom\temp\Управление инвестиционной политики\Отдел инвестпроектов\3 Антипов\Информация по 106-п (во исп. 435-п)\2021 106-п\Отчеты\"/>
    </mc:Choice>
  </mc:AlternateContent>
  <bookViews>
    <workbookView xWindow="0" yWindow="0" windowWidth="28800" windowHeight="10935" firstSheet="4" activeTab="10"/>
  </bookViews>
  <sheets>
    <sheet name="Когалым" sheetId="1" r:id="rId1"/>
    <sheet name="Лангепас" sheetId="2" r:id="rId2"/>
    <sheet name="Мегион" sheetId="3" r:id="rId3"/>
    <sheet name="Нефтеюганский район" sheetId="4" r:id="rId4"/>
    <sheet name="Нижневартовский район" sheetId="5" r:id="rId5"/>
    <sheet name="Нягань" sheetId="7" r:id="rId6"/>
    <sheet name="Покачи" sheetId="6" r:id="rId7"/>
    <sheet name="Пыть-Ях" sheetId="8" r:id="rId8"/>
    <sheet name="Сургутский район" sheetId="9" r:id="rId9"/>
    <sheet name="Урай" sheetId="10" r:id="rId10"/>
    <sheet name="Югорск" sheetId="11" r:id="rId11"/>
  </sheets>
  <definedNames>
    <definedName name="_xlnm._FilterDatabase" localSheetId="3" hidden="1">'Нефтеюганский район'!$A$2:$L$2</definedName>
    <definedName name="_xlnm._FilterDatabase" localSheetId="5" hidden="1">Нягань!$A$2:$K$2</definedName>
    <definedName name="_xlnm._FilterDatabase" localSheetId="8" hidden="1">'Сургутский район'!$B$4:$Q$15</definedName>
    <definedName name="_xlnm._FilterDatabase" localSheetId="9" hidden="1">Урай!$A$4:$K$4</definedName>
    <definedName name="_xlnm._FilterDatabase" localSheetId="10" hidden="1">Югорск!$A$2:$K$2</definedName>
    <definedName name="_xlnm.Print_Titles" localSheetId="3">'Нефтеюганский район'!$2:$3</definedName>
    <definedName name="_xlnm.Print_Titles" localSheetId="8">'Сургутский район'!$2:$4</definedName>
    <definedName name="_xlnm.Print_Titles" localSheetId="9">Урай!$4:$5</definedName>
    <definedName name="_xlnm.Print_Area" localSheetId="3">'Нефтеюганский район'!$A$1:$M$24</definedName>
    <definedName name="_xlnm.Print_Area" localSheetId="8">'Сургутский район'!$A$1:$Q$15</definedName>
    <definedName name="_xlnm.Print_Area" localSheetId="9">Урай!$A$1:$O$6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7" l="1"/>
  <c r="A7" i="7" s="1"/>
  <c r="A8" i="7" s="1"/>
  <c r="J5" i="4" l="1"/>
  <c r="J6" i="4"/>
  <c r="J7" i="4"/>
  <c r="H8" i="4"/>
  <c r="J8" i="4"/>
  <c r="I9" i="4"/>
  <c r="J9" i="4"/>
  <c r="E10" i="4"/>
  <c r="J10" i="4"/>
  <c r="J11" i="4"/>
  <c r="J13" i="4"/>
  <c r="J20" i="4"/>
  <c r="J21" i="4"/>
  <c r="J22" i="4"/>
  <c r="J23" i="4"/>
  <c r="D8" i="1" l="1"/>
  <c r="F8" i="1"/>
  <c r="G8" i="1"/>
  <c r="D14" i="1"/>
  <c r="F14" i="1"/>
  <c r="G14" i="1"/>
  <c r="D20" i="1"/>
  <c r="F20" i="1"/>
  <c r="G20" i="1"/>
  <c r="D26" i="1"/>
  <c r="F26" i="1"/>
  <c r="G26" i="1"/>
</calcChain>
</file>

<file path=xl/comments1.xml><?xml version="1.0" encoding="utf-8"?>
<comments xmlns="http://schemas.openxmlformats.org/spreadsheetml/2006/main">
  <authors>
    <author>Автор</author>
  </authors>
  <commentList>
    <comment ref="H10" authorId="0" shapeId="0">
      <text>
        <r>
          <rPr>
            <b/>
            <sz val="9"/>
            <color indexed="81"/>
            <rFont val="Tahoma"/>
            <family val="2"/>
            <charset val="204"/>
          </rPr>
          <t>Автор:</t>
        </r>
        <r>
          <rPr>
            <sz val="9"/>
            <color indexed="81"/>
            <rFont val="Tahoma"/>
            <family val="2"/>
            <charset val="204"/>
          </rPr>
          <t xml:space="preserve">
Геологоразведка</t>
        </r>
      </text>
    </comment>
  </commentList>
</comments>
</file>

<file path=xl/comments2.xml><?xml version="1.0" encoding="utf-8"?>
<comments xmlns="http://schemas.openxmlformats.org/spreadsheetml/2006/main">
  <authors>
    <author>Автор</author>
  </authors>
  <commentList>
    <comment ref="H4" authorId="0" shapeId="0">
      <text>
        <r>
          <rPr>
            <b/>
            <sz val="9"/>
            <color indexed="81"/>
            <rFont val="Tahoma"/>
            <family val="2"/>
            <charset val="204"/>
          </rPr>
          <t>данные по справки УЖКК к отчету по НП</t>
        </r>
      </text>
    </comment>
  </commentList>
</comments>
</file>

<file path=xl/sharedStrings.xml><?xml version="1.0" encoding="utf-8"?>
<sst xmlns="http://schemas.openxmlformats.org/spreadsheetml/2006/main" count="716" uniqueCount="425">
  <si>
    <t>внебюджетные источники</t>
  </si>
  <si>
    <t>Привлеченные средства</t>
  </si>
  <si>
    <t>Бюджет города Когалыма</t>
  </si>
  <si>
    <t>Бюджет ХМАО-Югры</t>
  </si>
  <si>
    <t>Федеральный бюджет</t>
  </si>
  <si>
    <t xml:space="preserve"> -</t>
  </si>
  <si>
    <t>400 мест
4732 кв.м.</t>
  </si>
  <si>
    <t>62.258901 74.486262</t>
  </si>
  <si>
    <t>Спиридонова Юлия Леонидовна начальник управления инвестиционной деятельности и развития предприниматнльства Администрации города Когалыма
8(34667)93536
Гришина Светлана Геннадьевна начальник управления образованияАдминистрации города Когалыма
8(34667)93511</t>
  </si>
  <si>
    <t>ХМАО-Югра, г. Когалым, 10 микрорайон,
проезд Солнечный
86:17:0010109:2989</t>
  </si>
  <si>
    <t>Когалым город</t>
  </si>
  <si>
    <t>планирование</t>
  </si>
  <si>
    <t>Градостроительная документация разработана. Государственная экспертиза , рабочая документация - апрель 2021 года
Земельный участок - договор аренды от 19.11.2020 №2020, сроком на 9 лет</t>
  </si>
  <si>
    <t>планируемый проект</t>
  </si>
  <si>
    <t>2023</t>
  </si>
  <si>
    <t>2019</t>
  </si>
  <si>
    <t>всего</t>
  </si>
  <si>
    <t>образование</t>
  </si>
  <si>
    <t xml:space="preserve">Постановление Администрации города Когалыма от 11.10.2013 N 2899 "Об утверждении муниципальной программы "Развитие образования в городе Когалыме на 2014 - 2016 годы" </t>
  </si>
  <si>
    <t>Музыкальная школа в городе Когалыме</t>
  </si>
  <si>
    <t>900 мест</t>
  </si>
  <si>
    <t>62.254381 74.479471</t>
  </si>
  <si>
    <t xml:space="preserve">ХМАО-Югра, г. Когалым, ул. Сибирская,
86:17:0011601:576
</t>
  </si>
  <si>
    <t xml:space="preserve">
В 2018 году полностью подготовлен земельный участок (на границе земельного участка обеспечено техническое подключение к системам водоснабжения, водоотведения, теплоснабжения, строительство трансформаторной подстанции и сетей электроснабжения включено в инвестиционную программу ОАО "ЮТЭК- Региональные сети"). Постановлением Правительства ХМАО - Югры от 31.10.2020 № 489-п «О внесении изменений в постановление Правительства Ханты-Мансийского автономного округа - Югры от 5 октября 2018 года №338-п «О государственной программе Ханты-Мансийского автономного округа - Югры № «Развитие образования» (вступающим в силу с 01.01.2021) внесены следующие изменения:
- в части мощности объекта. Мощность изменена на «900 учащихся»;
- в части сроков строительства. Срок изменен на «2024-2026»;
- в части механизма реализации с "Внебюджетные источники (Концессионное соглашение)" на «Прямые инвестиции (проектирование, строительство, реконструкция)».
</t>
  </si>
  <si>
    <t>2026</t>
  </si>
  <si>
    <t>2024</t>
  </si>
  <si>
    <t>Постановление Правительства ХМАО - Югры от 05.10.2018 N 338-п (ред. от 13.12.2019) "О государственной программе Ханты-Мансийского автономного округа - Югры "Развитие образования"</t>
  </si>
  <si>
    <t xml:space="preserve">Строительство школы на 1125 мест (Общеобразовательная организация с универсальной безбарьерной средой) </t>
  </si>
  <si>
    <t>61,94 км</t>
  </si>
  <si>
    <t>ПИР в 2020 году - ООО "Липецкий инженерно-технический центр"
398036, город Липецк, проспект Победы, дом 128, офис 29-1, тел. +7(4742) 516-813
СМР в 2020 году:
- ООО "Строительные технологии"
625501, Тюменская область, Тюменский район, деревня Дербыши, улица Трактовая, дом 31Б, +7(34667) 586-971
- ООО "ПолимерСтройСевер"
628486, Российская Федерация, Ханты-Мансийский автономный округ - Югра, улица Геофизиков, дом 2А/1, тел. +7(34667) 4-35-35
- ООО "АКВАСТРОЙ-СЕРВИС"
628481, Тюменская область,
Ханты-Мансийский автономный округ – Югра, город Когалым, улица Дружбы народов, дом 41, Тел.: 89527098171, электронная почта: 89527098171@mail.ru
- ООО "КАРАТ"
624087, Свердловская область, город Екатеринбург, улица Фрунзе, соор. 35 А, офис 520, телефон, факс +7(343) 385 73 40 
E-mail: karat_ekbl@mail.ru
ООО "Стройтэкс"
628486,  Российская Федерация, Ханты-Мансийский автономный округ – Югра, город Когалым, улица Геофизиков 2А/1
Телефон: 8 (90447) 71-296, 4-35-35
Факс: 8 (34667) 4-35-35
Электронный адрес: stroyteks86@mail.ru</t>
  </si>
  <si>
    <t>Заказчик: МУ "УКС г. Когалыма"
И.о. директора - Чемерис Геннадий Анатольевич, 8(34667)93-518</t>
  </si>
  <si>
    <t xml:space="preserve">Левобережная часть города Когалыма, район Пионерный </t>
  </si>
  <si>
    <t>строительство</t>
  </si>
  <si>
    <t>1. Выполнены проектные изыскательские работы
2. Ведутся строительно-монтажные работы, готовность 23,92%</t>
  </si>
  <si>
    <t>проект на стадии реализации</t>
  </si>
  <si>
    <t>2021</t>
  </si>
  <si>
    <t>2006</t>
  </si>
  <si>
    <t>коммунальное хозяйство</t>
  </si>
  <si>
    <t xml:space="preserve">Постановление Правительства ХМАО - Югры от 06.12.2019 N 467-п "Об Адресной инвестиционной программе Ханты-Мансийского автономного округа - Югры на 2020 год и на плановый период 2021 и 2022 годов";
Постановление Администрации города Когалыма от 15.10.2013 N 2931 "Об утверждении муниципальной программы "Развитие жилищной сферы в городе Когалыме"
</t>
  </si>
  <si>
    <t>Строительство объекта: «Магистральные и внутриквартальные инженерные сети застройки жилыми домами поселка Пионерный города Когалыма"</t>
  </si>
  <si>
    <t>Завершение строительно-монтажных работ.
Готовность объекта на 01.01.2021 - 97%</t>
  </si>
  <si>
    <t>320 мест</t>
  </si>
  <si>
    <t xml:space="preserve">62.276317 74.474272
</t>
  </si>
  <si>
    <t>ПИР - ООО "Дорстройсервис"
628486, Российская Федерация, Тюменская область, Ханты-Мансийский автономный округ - Югра, город Когалым, улица Озерная, дом 5, тел. +7 (34667) 4-93-00 
СМР - ООО "СИБВИТОСЕРВИС", Тюменская область, Ханты-Мансийский автономный округ-Югра, г. Сургут ул. Комплектовочная, д7/1, тел. +7(3462)22-37-44, +7(3462)22-37-55</t>
  </si>
  <si>
    <t>Заказчик: МУ "УКС г. Когалыма"
И.о. директора - Чемерис Геннадий Анатольевич, (34667)93-518</t>
  </si>
  <si>
    <t xml:space="preserve"> Правобережная часть города Когалыма, 8 микрорайон</t>
  </si>
  <si>
    <t xml:space="preserve">холодное водоснабжение 66,81 м3/сут
горячее водоснабжение 18,57 м3/сут
расход тепла 1325,95кВт
установленная мощность 577,19 кВт
расчетная мощность 291,43 кВт
</t>
  </si>
  <si>
    <t>реализация завершена</t>
  </si>
  <si>
    <t>2017</t>
  </si>
  <si>
    <t xml:space="preserve">Постановление Правительства ХМАО - Югры от 06.12.2019 N 467-п "Об Адресной инвестиционной программе Ханты-Мансийского автономного округа - Югры на 2020 год и на плановый период 2021 и 2022 годов";
Постановление Администрации города Когалыма от 11.10.2013 N 2899 "Об утверждении муниципальной программы "Развитие образования в городе Когалыме на 2014 - 2016 годы" </t>
  </si>
  <si>
    <t>Строительство объекта: «Детский сад на 320 мест в 8 микрорайоне города Когалыма (корректировка, привязка проекта: «Детский сад на 320 мест» по адресу: г. Когалым, ул. Градостроителей)"</t>
  </si>
  <si>
    <t>Экономический (производственная мощность Объекта)</t>
  </si>
  <si>
    <t>Бюджетный (поступления налоговый отчислений в бюджеты всех уровней, тыс.руб.)</t>
  </si>
  <si>
    <t>Социальный (создание новых рабочих мест, чел.)</t>
  </si>
  <si>
    <t>Описание</t>
  </si>
  <si>
    <t>Стадия проекта</t>
  </si>
  <si>
    <t>Год окончания</t>
  </si>
  <si>
    <t>Год начала</t>
  </si>
  <si>
    <t>Примечание</t>
  </si>
  <si>
    <t xml:space="preserve">Эффекты от реализации Объекта </t>
  </si>
  <si>
    <t>Координаты</t>
  </si>
  <si>
    <t>Ответственный за реализацию проекта</t>
  </si>
  <si>
    <t>Контактная информация</t>
  </si>
  <si>
    <t>Фактический адрес</t>
  </si>
  <si>
    <t>Наименование муниципального образования</t>
  </si>
  <si>
    <t>Вид работ</t>
  </si>
  <si>
    <t>Текущее состояние проекта</t>
  </si>
  <si>
    <t>Срок реализации проекта</t>
  </si>
  <si>
    <t>Исполнено на 01.01.2021
(за отчетный год)</t>
  </si>
  <si>
    <t>Исполнено на 01.01.2021</t>
  </si>
  <si>
    <t>Источники финансирования</t>
  </si>
  <si>
    <t>Инвестиционная емкость проекта, тыс. рублей</t>
  </si>
  <si>
    <t>Вид деятельности</t>
  </si>
  <si>
    <t>Краткое описание проекта</t>
  </si>
  <si>
    <t>Название проекта</t>
  </si>
  <si>
    <t>на 01.01.2021 года</t>
  </si>
  <si>
    <t>Отчет о ходе реализации плана создания объектов инвестиционной инфраструктуры</t>
  </si>
  <si>
    <t>Образование</t>
  </si>
  <si>
    <t>217 343,4</t>
  </si>
  <si>
    <t>Реконструкция</t>
  </si>
  <si>
    <t>Отчёт о реализации  Плана создания объектов инвестиционной инфраструктуры муниципального образования городской округ город Лангепас за 2020 год</t>
  </si>
  <si>
    <t>№ п/п</t>
  </si>
  <si>
    <t>Наименование объекта*</t>
  </si>
  <si>
    <t>Этап (проектирование/строительство)</t>
  </si>
  <si>
    <t>Планируемые сроки строительства/ реконструкции</t>
  </si>
  <si>
    <t>Размер планируемых средств на реализацию проекта &lt;*&gt; (строительства/ реконструкции)</t>
  </si>
  <si>
    <t>тыс.руб.</t>
  </si>
  <si>
    <t>Исполнено на 01.01.2021, тыс. руб.</t>
  </si>
  <si>
    <t>Источник финансирования</t>
  </si>
  <si>
    <t>Краткая характеристика и текущее состояние объекта, информация о проведении торгов, заключения контракта, соблюдения условий контракта подрядной организацией</t>
  </si>
  <si>
    <t xml:space="preserve">Эффекты от реализации проекта </t>
  </si>
  <si>
    <t>план</t>
  </si>
  <si>
    <t>Бюджетный (поступления налоговых отчислений в бюджеты всех уровней,       тыс. руб.)</t>
  </si>
  <si>
    <t>Экономический (производственная мощность объекта)</t>
  </si>
  <si>
    <t>Начало реализации</t>
  </si>
  <si>
    <t>Конец реализации</t>
  </si>
  <si>
    <t>Реконструкция здания муниципального образовательного учреждения «Гимназия №6»</t>
  </si>
  <si>
    <t>г. Лангепас, ул. Мира, 28</t>
  </si>
  <si>
    <t>2 2этап</t>
  </si>
  <si>
    <t>бюджет ХМАО, бюджет МО</t>
  </si>
  <si>
    <t>-</t>
  </si>
  <si>
    <t xml:space="preserve">I этап-2430,5  т.р.           (контракт на ПИР и гос. экспертиза), акт о списании от 21.05.2018. 2этап  -Контракт №0187300010119000020-0231385-01 от 03.04.2019; СМР Цена - 153 251 789,58 руб.   Подрядчик ООО ПСК "Строительная механика" г.Лангепас.  </t>
  </si>
  <si>
    <t>Финансирование и СМР по реконструкции объекта предусмотрено постановлением Правительства ХМАО-Югры от 30.11.2018 №450-п
в 2019-2020гг.</t>
  </si>
  <si>
    <t>Вид работ (строительство/ реконструкция)</t>
  </si>
  <si>
    <t>Месторасположение</t>
  </si>
  <si>
    <t>Отчет о реализации плана создания объектов инвестиционной инфраструктуры в городе Мегионе в 2020 году</t>
  </si>
  <si>
    <t xml:space="preserve">Название проекта </t>
  </si>
  <si>
    <t xml:space="preserve">Краткое описание проекта </t>
  </si>
  <si>
    <t xml:space="preserve">Вид деятельности </t>
  </si>
  <si>
    <t xml:space="preserve">Инвестиционная емкость проекта, тыс. рублей </t>
  </si>
  <si>
    <t xml:space="preserve">Источники финансирования </t>
  </si>
  <si>
    <t xml:space="preserve">Объем оказанной государственной поддержки </t>
  </si>
  <si>
    <t xml:space="preserve">Срок реализации проекта </t>
  </si>
  <si>
    <t xml:space="preserve">Год начала </t>
  </si>
  <si>
    <t xml:space="preserve">Год окончания </t>
  </si>
  <si>
    <t xml:space="preserve"> Средняя общеобразовательная школа на 1600 учащихся по адресу г.Мегион, XX микрорайон (Общеобразовательная организация с универсальной безбарьерной средой)</t>
  </si>
  <si>
    <t>Постановление правительства Ханты-Мансийского автономного округа – Югры от 05.10.2018 №338-п «О государственной программе Ханты-Мансийского автономного округа – Югры «Развитие образования»</t>
  </si>
  <si>
    <t>внебюджетные источники (соглашение о муниципально-частном партнерстве)</t>
  </si>
  <si>
    <t xml:space="preserve">Текущее состояние проекта </t>
  </si>
  <si>
    <t xml:space="preserve">Вид работ </t>
  </si>
  <si>
    <t xml:space="preserve">Наименование муниципального образования </t>
  </si>
  <si>
    <t xml:space="preserve">Фактический адрес </t>
  </si>
  <si>
    <t xml:space="preserve">Контактная информация </t>
  </si>
  <si>
    <t xml:space="preserve">Ответственный за реализацию проекта </t>
  </si>
  <si>
    <t xml:space="preserve">Координаты </t>
  </si>
  <si>
    <t xml:space="preserve">Стадия проекта </t>
  </si>
  <si>
    <t xml:space="preserve">Описание </t>
  </si>
  <si>
    <t>Планируемый проект</t>
  </si>
  <si>
    <r>
      <t>Техническое задание на проектирование объекта утверждено,</t>
    </r>
    <r>
      <rPr>
        <sz val="12"/>
        <color theme="1"/>
        <rFont val="Times New Roman"/>
        <family val="1"/>
        <charset val="204"/>
      </rPr>
      <t xml:space="preserve"> </t>
    </r>
    <r>
      <rPr>
        <sz val="10"/>
        <color theme="1"/>
        <rFont val="Times New Roman"/>
        <family val="1"/>
        <charset val="204"/>
      </rPr>
      <t>технические условия для подключения объекта к сетям электроснабжения обеспечены, мощность объекта – 1600 чел./год, земельный участок площадью 27 339 кв.м освобожден от прав третьих лиц. Ввод объекта обеспечит создание 100 новых рабочих мест.</t>
    </r>
  </si>
  <si>
    <t>Планирование</t>
  </si>
  <si>
    <t>город Мегион</t>
  </si>
  <si>
    <t>город Мегион, 20 микрорайон, кадастровый номер 86:19:0010418:1123</t>
  </si>
  <si>
    <t>61.0300; 76.0948</t>
  </si>
  <si>
    <t xml:space="preserve">По состоянию на 01.01.2021 финансирование проекта отсутствовало. Земельный участок под строительство объекта освобожден от прав третьих лиц. В настоящее время потенциальный инвестор разрабатывает финансовую модель реализации проекта для получения заключения уполномоченного органа об эффективности и сравнительном преимуществе проекта. </t>
  </si>
  <si>
    <t>Исакова Наталия Викторовна Специалист-эксперт отдела информатизации, развития и безопасности образовательной сети департамента образования и молодежной политики администрации города Мегиона  тел. 8 (34643) 9-66-58 доб.527</t>
  </si>
  <si>
    <t>Директор департамента образования и молодежной политики Татьяна Юрьевна Метринская ул. Садовая 7 тел. 8 (34643) 9-66-58 доб. 501</t>
  </si>
  <si>
    <r>
      <t xml:space="preserve">Строительная готовность объекта 70%. Строительство осуществляется инвестором ООО «Дорожно-Строительное Предприятие». Новый детский сад позволит решить задачу доступности дошкольного образования для детей до 3 лет в данном поселении </t>
    </r>
    <r>
      <rPr>
        <i/>
        <sz val="12"/>
        <color theme="1"/>
        <rFont val="Times New Roman"/>
        <family val="1"/>
        <charset val="204"/>
      </rPr>
      <t>(региональный проект «Содействие занятости женщин - создание условий дошкольного образования для детей в возрасте до трех лет»</t>
    </r>
    <r>
      <rPr>
        <sz val="12"/>
        <color theme="1"/>
        <rFont val="Times New Roman"/>
        <family val="1"/>
        <charset val="204"/>
      </rPr>
      <t>). ( Уточнение срока создания объекта на 2021 по Государственной программе "Образование")</t>
    </r>
  </si>
  <si>
    <t>за счет средств, предусмотренных государственной программой и муниципальной программой</t>
  </si>
  <si>
    <t>сп. Сингапай Нефтеюганского района</t>
  </si>
  <si>
    <t xml:space="preserve">Детский сад на 120 мест, сп. Сингапай Нефтеюганского района </t>
  </si>
  <si>
    <t>Строительная готовность объекта 100%. Строительство осуществляется инвестором ООО «Дорожно-Строительное Предприятие»</t>
  </si>
  <si>
    <t>сп. Каркатеевы Нефтеюганского района</t>
  </si>
  <si>
    <t xml:space="preserve">Детский сад на 80 мест в сп. Каркатеевы </t>
  </si>
  <si>
    <t xml:space="preserve">Строительная готовность оъекта 96%. Планируемый срок ввода  эксплуатацию - март 2021 года. В результате ввода в эксплуатацию дополнительного корпуса в Салымской СОШ № 2 будет дополнительно введено 95 новых мест, что позволит обеспечить односменный режим обучения в этой школе. </t>
  </si>
  <si>
    <t>сп. Салым Нефтеюганского района</t>
  </si>
  <si>
    <t xml:space="preserve">Реконструкция существующего здания общеобразовательного учреждения, строительство дополнительного корпуса по адресу: 628327, Российская Федерация, Хан-ты-Мансийский автономный округ - Югра, Нефтеюганский район, сп. Салым, ул. Привокзальная, д. 16 </t>
  </si>
  <si>
    <t>В декабре 2020 года завершилось строительство Комплекса Образовательный процесс на новом объекте будет организован после подготовки всех необходимых документов: получения заключений надзорных органов и переоформления лицензии на образовательную деятельность (ориентировочна дата – 4 четверть учебного года).</t>
  </si>
  <si>
    <t>п. Юганская Обь Нефтеюганского района</t>
  </si>
  <si>
    <t>Комплекс «Школа - Детский сад» в п. Юганская Обь Нефтеюганского района (130 учащихся/ 80 мест)</t>
  </si>
  <si>
    <r>
      <t xml:space="preserve">Разработка проекта - </t>
    </r>
    <r>
      <rPr>
        <u/>
        <sz val="14"/>
        <color theme="1"/>
        <rFont val="Times New Roman"/>
        <family val="1"/>
        <charset val="204"/>
      </rPr>
      <t xml:space="preserve">2 364,66 </t>
    </r>
    <r>
      <rPr>
        <sz val="14"/>
        <color theme="1"/>
        <rFont val="Times New Roman"/>
        <family val="1"/>
        <charset val="204"/>
      </rPr>
      <t xml:space="preserve">тыс.руб.
В 2018 г. был заключен МК с ООО "Монтажстройкомплекс" на выполнение СМР на сумму 103 619,021 тыс.руб. В связи с ненадлежащим исполнением обязательств подрядной организацией контракт 09.04.2018г. расторгнут. Исполнение по контракту составило </t>
    </r>
    <r>
      <rPr>
        <u/>
        <sz val="14"/>
        <color theme="1"/>
        <rFont val="Times New Roman"/>
        <family val="1"/>
        <charset val="204"/>
      </rPr>
      <t>53 273,63</t>
    </r>
    <r>
      <rPr>
        <sz val="14"/>
        <color theme="1"/>
        <rFont val="Times New Roman"/>
        <family val="1"/>
        <charset val="204"/>
      </rPr>
      <t xml:space="preserve"> тыс.руб.
Заключен МК №01873000017190000960001 от 06.05.2019г.  с ООО "ЗССК". Цена контракта 78 051,84 тыс.руб. Срок выполнения работ 152 дня (ноябрь 2019г.). 
В связи со значительным нарушением графика производства работ заказчиком принято решение и проведена процедура расторжения контракта в одностороннем порядке. Контракт считается расторгнутым 06.04.2020г. Исполнение по контракту составило </t>
    </r>
    <r>
      <rPr>
        <u/>
        <sz val="14"/>
        <color theme="1"/>
        <rFont val="Times New Roman"/>
        <family val="1"/>
        <charset val="204"/>
      </rPr>
      <t>35 498,3</t>
    </r>
    <r>
      <rPr>
        <sz val="14"/>
        <color theme="1"/>
        <rFont val="Times New Roman"/>
        <family val="1"/>
        <charset val="204"/>
      </rPr>
      <t xml:space="preserve">5 тыс.руб.                                                                                                                
Заключен прямой договор №43-03 от 28.04.2020г. на проведение технической экспертизы объекта на предмет соответствия объемов и качества выполненных строительно-монтажных работ проекта и определения оставшихся объемов работ. Срок оказания услуг 45 дней (июнь 2020г.), цена составляет </t>
    </r>
    <r>
      <rPr>
        <u/>
        <sz val="14"/>
        <color theme="1"/>
        <rFont val="Times New Roman"/>
        <family val="1"/>
        <charset val="204"/>
      </rPr>
      <t>299,90</t>
    </r>
    <r>
      <rPr>
        <sz val="14"/>
        <color theme="1"/>
        <rFont val="Times New Roman"/>
        <family val="1"/>
        <charset val="204"/>
      </rPr>
      <t xml:space="preserve"> тыс.руб. Оплата произведена. 
Заключен договор на ведение авторского надзор 01.08.2019г. №АН-1/2019 с ООО "Проектно-Строительное Бюро "Нордикон". Приняты и оплачены выполнения на общую сумму </t>
    </r>
    <r>
      <rPr>
        <u/>
        <sz val="14"/>
        <color theme="1"/>
        <rFont val="Times New Roman"/>
        <family val="1"/>
        <charset val="204"/>
      </rPr>
      <t>160,0</t>
    </r>
    <r>
      <rPr>
        <sz val="14"/>
        <color theme="1"/>
        <rFont val="Times New Roman"/>
        <family val="1"/>
        <charset val="204"/>
      </rPr>
      <t xml:space="preserve"> тыс.руб.
Заключены и исполнены два договора на поставку оборудования (мячи, татами для дзюдо) с ООО "Спортакадемразвитие"на общую сумму </t>
    </r>
    <r>
      <rPr>
        <u/>
        <sz val="14"/>
        <color theme="1"/>
        <rFont val="Times New Roman"/>
        <family val="1"/>
        <charset val="204"/>
      </rPr>
      <t>438,49</t>
    </r>
    <r>
      <rPr>
        <sz val="14"/>
        <color theme="1"/>
        <rFont val="Times New Roman"/>
        <family val="1"/>
        <charset val="204"/>
      </rPr>
      <t xml:space="preserve"> тыс.руб. 
В соответствии со сводно-сметным расчетом, сформирована НМЦК на сумму 70 594,96 тыс.руб. 20.11.20 г. После внесения изменений в программу и утверждения бюджета будет объявлен аукуцион на завершение строительства по объекту.
</t>
    </r>
  </si>
  <si>
    <t>Местный бюджет</t>
  </si>
  <si>
    <t>Строительство</t>
  </si>
  <si>
    <t>ХМАО-Югра, Нефтеюганский район, сп.Сингапай</t>
  </si>
  <si>
    <t>Физкультурно-оздоровительный комплекс в п.Сингапай</t>
  </si>
  <si>
    <t>Объекты образования, культуры и спорта</t>
  </si>
  <si>
    <r>
      <t xml:space="preserve">Заключен МК №01873000017200000830001 от 13.05.2020г. с ООО "НАУЧНО ПРОИЗВОДСТВЕННЫЙ ЦЕНТР ПРОМЫШЛЕННОЙ ОЧИСТКИ ВОДЫ" на выполнение проектно-изыскательских работ по реконструкции объекта: "Здание станции 2-го Подъема, ВОС-8000 м3". Цена контракта составляет 27 537,845 тыс.руб. Срок выполнения работ 7 месяцев. Окончание работ декабрь 2020г.  </t>
    </r>
    <r>
      <rPr>
        <b/>
        <sz val="14"/>
        <rFont val="Times New Roman"/>
        <family val="1"/>
        <charset val="204"/>
      </rPr>
      <t>Оплата работ предусмотрена одноэтапно, после завершения проектно-изыскательских работ и получения положительных заключений государственной экспертизы.  Пакет документов направлен на государственную экспертизу 18.12.2020г., принят - 21.01.21г.</t>
    </r>
  </si>
  <si>
    <t>Проектирование</t>
  </si>
  <si>
    <t xml:space="preserve">ХМАО-Югра, Нефтеюганский район, гп. Пойковский </t>
  </si>
  <si>
    <t>Реконструкция ВОС гп.Пойковский Нефтеюганского района</t>
  </si>
  <si>
    <r>
      <t>Заключен и исполнен договор с ООО "Научно-исследовательский институт геологии и геоэкологии" на выполнение проекта геологического изучения недр (оценки) с целью добычи пресных подземных вод для хозяйственно-питьевых и противопожарных целей на сумму</t>
    </r>
    <r>
      <rPr>
        <u/>
        <sz val="14"/>
        <color theme="1"/>
        <rFont val="Times New Roman"/>
        <family val="1"/>
        <charset val="204"/>
      </rPr>
      <t xml:space="preserve"> 300,00 </t>
    </r>
    <r>
      <rPr>
        <sz val="14"/>
        <color theme="1"/>
        <rFont val="Times New Roman"/>
        <family val="1"/>
        <charset val="204"/>
      </rPr>
      <t>тыс.руб.
05.11.20г. заключен МК №0187300001720000396 с "ТЮМЕНЬГЕОМОНИТОРИНГ" на проведение работ по геологическому изучению недр, включая поиски и оценку месторождения подземных вод в пределах с.п. Каркатеевы Нефтеюганского района. Сумма контракта 12 000,00 тыс.руб. О</t>
    </r>
    <r>
      <rPr>
        <b/>
        <sz val="14"/>
        <color theme="1"/>
        <rFont val="Times New Roman"/>
        <family val="1"/>
        <charset val="204"/>
      </rPr>
      <t>бщий срок выполнения работ 10 месяцев. Завершение работ - сентябрь 2021г. Работа выполняется в соответствии с графиком. Пробурены 2 скважины, ведется камеральная обработка данных.</t>
    </r>
  </si>
  <si>
    <t>Геологическое изучение недр</t>
  </si>
  <si>
    <t xml:space="preserve">ХМАО-Югра, Нефтеюганский район, сп.Каркатеевы </t>
  </si>
  <si>
    <t>Строительство блочно-модульной водоочистной установки производительностью 250 м3/сут в сп.Каркатеевы Нефтеюганского района</t>
  </si>
  <si>
    <r>
      <t xml:space="preserve">
Заключены и исполнены: МК 01873000017200001490001 от 18.05.2020г. с ООО ТюменьЭнергоПроект на выполнение проектно-изыскательских работ по объекту "ЛЭП-10кВ и КТП-10/0,4КВ 2х630кВА в п.Сентябрьский Нефтеюганского района". Стоимость выполнения работ составила </t>
    </r>
    <r>
      <rPr>
        <u/>
        <sz val="14"/>
        <color theme="1"/>
        <rFont val="Times New Roman"/>
        <family val="1"/>
        <charset val="204"/>
      </rPr>
      <t>1 067,78</t>
    </r>
    <r>
      <rPr>
        <sz val="14"/>
        <color theme="1"/>
        <rFont val="Times New Roman"/>
        <family val="1"/>
        <charset val="204"/>
      </rPr>
      <t xml:space="preserve"> тыс.руб.; Договор № 48-02 от 21.05.2020г.  с ООО ТюменьЭнергоПроект на выполнение проектно-изыскательских работ по объекту ЛЭП-10кВ и КТП-10/0,4кВ 2х630кВА в п.Сентябрьский Нефтеюганского района (перевод нагрузок от существующей КТП-10/0,4кВ №2)". Стоимость выполнения работ составила </t>
    </r>
    <r>
      <rPr>
        <u/>
        <sz val="14"/>
        <color theme="1"/>
        <rFont val="Times New Roman"/>
        <family val="1"/>
        <charset val="204"/>
      </rPr>
      <t>480,0</t>
    </r>
    <r>
      <rPr>
        <sz val="14"/>
        <color theme="1"/>
        <rFont val="Times New Roman"/>
        <family val="1"/>
        <charset val="204"/>
      </rPr>
      <t xml:space="preserve"> тыс.руб.
При наличии финансирования возможна реализация строительством.
</t>
    </r>
  </si>
  <si>
    <t>ХМАО-Югра, Нефтеюганский район, сп.Сентябрьский</t>
  </si>
  <si>
    <t>Строительство  ЛЭП-10 кВ и КТП-6/0,4 кВ 2х630 кВА в сп.Сентябрьский Нефтеюганского района</t>
  </si>
  <si>
    <r>
      <t xml:space="preserve">Заключен и исполнен МК №0187300001716000587-0055565-01 от 12.01.2017 г. с ООО "Белгородский Промтранспроект" на выполнение ПИР. Исполнение по контракту составило </t>
    </r>
    <r>
      <rPr>
        <u/>
        <sz val="14"/>
        <color theme="1"/>
        <rFont val="Times New Roman"/>
        <family val="1"/>
        <charset val="204"/>
      </rPr>
      <t>1 350,0</t>
    </r>
    <r>
      <rPr>
        <sz val="14"/>
        <color theme="1"/>
        <rFont val="Times New Roman"/>
        <family val="1"/>
        <charset val="204"/>
      </rPr>
      <t xml:space="preserve"> тыс.руб.
Заключен МК №0187300001718000014-0055565-02 от 20.03.2018 с ООО СК "ЮВиС" на выполнение СМР по 1 этапу (вертикальная планировка территории). В связи с невозможностью выполнения работ в полном объеме по вертикальной планировке, т.к. часть земельных участков в судебном порядке оформлена в собственность, принято решение о расторжении контракта. Исполнение по контракту составило </t>
    </r>
    <r>
      <rPr>
        <u/>
        <sz val="14"/>
        <color theme="1"/>
        <rFont val="Times New Roman"/>
        <family val="1"/>
        <charset val="204"/>
      </rPr>
      <t xml:space="preserve">42 414,91 </t>
    </r>
    <r>
      <rPr>
        <sz val="14"/>
        <color theme="1"/>
        <rFont val="Times New Roman"/>
        <family val="1"/>
        <charset val="204"/>
      </rPr>
      <t xml:space="preserve">тыс.руб. 
В 2019 году заключен и исполнен МК №01873000017190004460001 от 26.08.2019 г. с ООО "ЗССК" на выполнение работ по вертикальной планировке территории нескольких высвободившихся от построек участков.  Исполнение по контракту составило </t>
    </r>
    <r>
      <rPr>
        <u/>
        <sz val="14"/>
        <color theme="1"/>
        <rFont val="Times New Roman"/>
        <family val="1"/>
        <charset val="204"/>
      </rPr>
      <t>15 182,51</t>
    </r>
    <r>
      <rPr>
        <sz val="14"/>
        <color theme="1"/>
        <rFont val="Times New Roman"/>
        <family val="1"/>
        <charset val="204"/>
      </rPr>
      <t xml:space="preserve"> тыс.руб. 
Заключен МК №01873000017190004050001 от 12.08.2019 с ООО "ЗССК" на выполнение СМР по 2 и 3 этапам инженерной подготовки микрорайона Коржавино (сети водоснабжения и проезды). Цена контракта 97 155,82 тыс.руб. Срок выполнения работ 13 месяцев (сентябрь 2020 г.).  Работы выполнены и оплачены с учетом пени за нарушение сроков выполнения работ. Исполнение по контракту составило </t>
    </r>
    <r>
      <rPr>
        <u/>
        <sz val="14"/>
        <color theme="1"/>
        <rFont val="Times New Roman"/>
        <family val="1"/>
        <charset val="204"/>
      </rPr>
      <t>87 561,66</t>
    </r>
    <r>
      <rPr>
        <sz val="14"/>
        <color theme="1"/>
        <rFont val="Times New Roman"/>
        <family val="1"/>
        <charset val="204"/>
      </rPr>
      <t xml:space="preserve"> тыс.руб.
Заключен и исполнен договор №48-02 от 21.05.2020г. с ООО "Проектно-Строительное Бюро "Нордикон". Стоимость выполнения работ составила </t>
    </r>
    <r>
      <rPr>
        <u/>
        <sz val="14"/>
        <color theme="1"/>
        <rFont val="Times New Roman"/>
        <family val="1"/>
        <charset val="204"/>
      </rPr>
      <t>470,0</t>
    </r>
    <r>
      <rPr>
        <sz val="14"/>
        <color theme="1"/>
        <rFont val="Times New Roman"/>
        <family val="1"/>
        <charset val="204"/>
      </rPr>
      <t xml:space="preserve"> тыс.руб.
Завершение работ в полном объеме по микрорайону планируется в 2021 году. Формируется пакет аукционной документации на проведение аукциона по завершению обустройства района.</t>
    </r>
  </si>
  <si>
    <t xml:space="preserve">ХМАО-Югра, Нефтеюганский район, гп. Пойковский 
</t>
  </si>
  <si>
    <t>Инженерная подготовка территории микрорайона Коржавино (электрические сети, проезды) в гп.Пойковский Нефтеюганского района</t>
  </si>
  <si>
    <r>
      <t xml:space="preserve">В 2019г. выполнены работы по технологическому (визуальному и инструментальному) обследованию объекта, а также предпроектные проработки основных технологических решений по реконструкции водопроводных очистных сооружений для объекта.
03.02.2020г. заключен МК с ООО "Научно-производственный центр промышленной очистки воды" на выполнение ПИР по реконструкции объекта: "Установка обезжелезивания в п.Салым Нефтеюганкого района". Цена контракта - 4 002,29 тыс.руб. Срок выполнения работ 7 месяцев (сентябрь 2020г.), начало выполнения работ: по истечении 5 дней с даты подписания контракта. Выполнены и оплачены работы по 1ому этапу (обследовательские и обмерные работы, инженерные изыскания) на сумму </t>
    </r>
    <r>
      <rPr>
        <u/>
        <sz val="14"/>
        <color theme="1"/>
        <rFont val="Times New Roman"/>
        <family val="1"/>
        <charset val="204"/>
      </rPr>
      <t>1 600,92</t>
    </r>
    <r>
      <rPr>
        <sz val="14"/>
        <color theme="1"/>
        <rFont val="Times New Roman"/>
        <family val="1"/>
        <charset val="204"/>
      </rPr>
      <t xml:space="preserve"> тыс.руб. 27.11.2020 получен отказ в согласовании проекта от Филиала АО "Россети Тюмень" НЮЭС. в виду необходимости  выноса ЛЭП-110кВ.</t>
    </r>
    <r>
      <rPr>
        <b/>
        <sz val="14"/>
        <color theme="1"/>
        <rFont val="Times New Roman"/>
        <family val="1"/>
        <charset val="204"/>
      </rPr>
      <t xml:space="preserve">  Решается вопрос по организации выноса ЛЭП-110кВ</t>
    </r>
    <r>
      <rPr>
        <sz val="14"/>
        <color theme="1"/>
        <rFont val="Times New Roman"/>
        <family val="1"/>
        <charset val="204"/>
      </rPr>
      <t xml:space="preserve">
Также заключен и исполнен договор №20-07 от 05.06.2020г. с ООО "Научно-производственное объединение "Северная археология - 1" на проведение госсударственной историко-культурной экспертизы. Цена договора </t>
    </r>
    <r>
      <rPr>
        <u/>
        <sz val="14"/>
        <color theme="1"/>
        <rFont val="Times New Roman"/>
        <family val="1"/>
        <charset val="204"/>
      </rPr>
      <t>165,39</t>
    </r>
    <r>
      <rPr>
        <sz val="14"/>
        <color theme="1"/>
        <rFont val="Times New Roman"/>
        <family val="1"/>
        <charset val="204"/>
      </rPr>
      <t xml:space="preserve"> тыс.руб. Заключение получено 30.03.2020г.    </t>
    </r>
  </si>
  <si>
    <t>ХМАО-Югра, Нефтеюганский район, сп.Салым</t>
  </si>
  <si>
    <t>Модернизация объекта "Установка обезжелезивания" в сп. Салым</t>
  </si>
  <si>
    <r>
      <t xml:space="preserve">Разработка проекта - </t>
    </r>
    <r>
      <rPr>
        <u/>
        <sz val="14"/>
        <color theme="1"/>
        <rFont val="Times New Roman"/>
        <family val="1"/>
        <charset val="204"/>
      </rPr>
      <t>7 134,36</t>
    </r>
    <r>
      <rPr>
        <sz val="14"/>
        <color theme="1"/>
        <rFont val="Times New Roman"/>
        <family val="1"/>
        <charset val="204"/>
      </rPr>
      <t xml:space="preserve"> тыс.руб.
Заключен и исполнен МК № 01873000017190000890001 от 01.04.2019 г. с ООО "Инженеринг Строй-Саратов" на выполнение работ по корректировке рабочей документации и разработке сметной документации на строительство объекта..Исполнение по контракту составило </t>
    </r>
    <r>
      <rPr>
        <u/>
        <sz val="14"/>
        <color theme="1"/>
        <rFont val="Times New Roman"/>
        <family val="1"/>
        <charset val="204"/>
      </rPr>
      <t>235,95</t>
    </r>
    <r>
      <rPr>
        <sz val="14"/>
        <color theme="1"/>
        <rFont val="Times New Roman"/>
        <family val="1"/>
        <charset val="204"/>
      </rPr>
      <t xml:space="preserve"> тыс.руб.
Заключен МК №01873000017190005260001 от 03.10.19г. с ИП Булычев А.Е. на сумму 53 204,70 тыс.руб. Срок выполнения работ 1 год, в т.ч. технолочиский перерыв 90 дней. Начало выполнения работ на следующий день после подписания контракта. Завершение работ в октябре 2020. Работы выполнены и оплачены. 06.10.2020г.  заключено соглашение о расторжении контракта по факту выполненных работ. Исполнение по контракту составило </t>
    </r>
    <r>
      <rPr>
        <u/>
        <sz val="14"/>
        <color theme="1"/>
        <rFont val="Times New Roman"/>
        <family val="1"/>
        <charset val="204"/>
      </rPr>
      <t xml:space="preserve">52 082,94 </t>
    </r>
    <r>
      <rPr>
        <sz val="14"/>
        <color theme="1"/>
        <rFont val="Times New Roman"/>
        <family val="1"/>
        <charset val="204"/>
      </rPr>
      <t>тыс.руб. Произведена регистрация права собственности объекта. Объект введен в эксплуатацию.</t>
    </r>
  </si>
  <si>
    <t xml:space="preserve">ХМАО-Югра, Нефтеюганский район, сп.Каркатеевы
</t>
  </si>
  <si>
    <t>Сети водоснабжения сп.Каркатеевы Нефтеюганского района (корректировка рабочего проекта)</t>
  </si>
  <si>
    <r>
      <t xml:space="preserve">Заключен и исполнен МК №0187300001718000552-0055565-01 от 29.10.2018 г.с ООО "НИИГИГ"  по разработке проетка на выполнение работ по объекту: "Геологическое изучение недр с целью добычи пресных подземных вод для хозяйственно-питьевых и противопожарных целей сп.Снгапай Нефтеюганского района". Исполнение по контракту составило </t>
    </r>
    <r>
      <rPr>
        <u/>
        <sz val="14"/>
        <color theme="1"/>
        <rFont val="Times New Roman"/>
        <family val="1"/>
        <charset val="204"/>
      </rPr>
      <t xml:space="preserve"> 249,0</t>
    </r>
    <r>
      <rPr>
        <sz val="14"/>
        <color theme="1"/>
        <rFont val="Times New Roman"/>
        <family val="1"/>
        <charset val="204"/>
      </rPr>
      <t xml:space="preserve"> тыс.руб.
05.08.2019 г. заключен МК №01873000017190004020001 с ГУП "ТюменьГеоМониторинг" на выполнение работ по геологическому изучению недр, включая поиск и оценку месторождения подземных вод в пределах сп.Сингапай.  Срок выполнения работ 10 месяцев. Цена контракта составляет</t>
    </r>
    <r>
      <rPr>
        <u/>
        <sz val="14"/>
        <color theme="1"/>
        <rFont val="Times New Roman"/>
        <family val="1"/>
        <charset val="204"/>
      </rPr>
      <t xml:space="preserve"> 8 079, 87</t>
    </r>
    <r>
      <rPr>
        <sz val="14"/>
        <color theme="1"/>
        <rFont val="Times New Roman"/>
        <family val="1"/>
        <charset val="204"/>
      </rPr>
      <t xml:space="preserve"> тыс. руб.  Работы выполнены и оплачены.
Заключен МК №01873000017200002100001 от 06.07.2020г.  на выполнение ПИР с ООО "Академпроект".  Цена контракта составляет 6 933,18 тыс.руб. Общий срок выполнения работ 7 месяцев. Окончание работ февраль 2021г. В 2020г. выполнен и оплачен 1 этап (инженерные изыскания) на сумму </t>
    </r>
    <r>
      <rPr>
        <u/>
        <sz val="14"/>
        <color theme="1"/>
        <rFont val="Times New Roman"/>
        <family val="1"/>
        <charset val="204"/>
      </rPr>
      <t>1 386,64</t>
    </r>
    <r>
      <rPr>
        <sz val="14"/>
        <color theme="1"/>
        <rFont val="Times New Roman"/>
        <family val="1"/>
        <charset val="204"/>
      </rPr>
      <t xml:space="preserve"> тыс.руб. Ведутся работы по 2 этапу (разработка и согласование проектной и рабочей документации, экспертиз</t>
    </r>
    <r>
      <rPr>
        <b/>
        <sz val="14"/>
        <color theme="1"/>
        <rFont val="Times New Roman"/>
        <family val="1"/>
        <charset val="204"/>
      </rPr>
      <t>а). Работы ведутся с отставанием. Получение проекта ожидается в 1 квартале 2021 года.</t>
    </r>
    <r>
      <rPr>
        <sz val="14"/>
        <color theme="1"/>
        <rFont val="Times New Roman"/>
        <family val="1"/>
        <charset val="204"/>
      </rPr>
      <t xml:space="preserve">
С целью получения заключения Службы государственной охраны объектов культурного наследия Югры 09.12.2020г. заключен договор 137-02 на проведение государственной историко-культурной экспертизы земельных участков с ООО "Юганская Археологическая Экспедиция" стоимостью </t>
    </r>
    <r>
      <rPr>
        <u/>
        <sz val="14"/>
        <color theme="1"/>
        <rFont val="Times New Roman"/>
        <family val="1"/>
        <charset val="204"/>
      </rPr>
      <t xml:space="preserve">195,00 </t>
    </r>
    <r>
      <rPr>
        <sz val="14"/>
        <color theme="1"/>
        <rFont val="Times New Roman"/>
        <family val="1"/>
        <charset val="204"/>
      </rPr>
      <t>тыс.руб. Работы выполнены, оплата произведена.</t>
    </r>
  </si>
  <si>
    <t xml:space="preserve">ХМАО-Югра, Нефтеюганский район, сп.Сингапай
</t>
  </si>
  <si>
    <t>Комплекс сооружений водоснабжения, водоочистки и сетей водоснабжения в сп.Сингапай Нефтеюганского района</t>
  </si>
  <si>
    <t>Объекты коммунальной инфраструктуры</t>
  </si>
  <si>
    <t>% выполнения</t>
  </si>
  <si>
    <t>Краткая характеристика и текущее состояние объекта,  информация о проведении торгов, заключении контракта, соблюдении условий контракта подрядной организацией</t>
  </si>
  <si>
    <t>Исполнено на 01.01.2021, тыс.руб.</t>
  </si>
  <si>
    <t>Инвестиционная емкость проекта, тыс.руб.</t>
  </si>
  <si>
    <t>Планируемые сроки строительства/реконструкции</t>
  </si>
  <si>
    <t xml:space="preserve">   Этап (проектирование/строительство)   </t>
  </si>
  <si>
    <t xml:space="preserve">Вид работ (строительство/реконструкция)  </t>
  </si>
  <si>
    <t>Наименование объекта</t>
  </si>
  <si>
    <t>Отчет о реализации Плана создания объектов инвестиционной инфраструктуры в муниципальном образовании Нефтеюганский район Ханты-Мансийского автономного округа - Югры за 2020 год</t>
  </si>
  <si>
    <t>Отчет о ходе реализации объектов, включенных в план объектов инвестиционной инфраструктуры в ХМАО-Югре за 2020 год</t>
  </si>
  <si>
    <t>Источники финансирова ния</t>
  </si>
  <si>
    <t>Объем оказанной государственной поддержки</t>
  </si>
  <si>
    <t>Год окон</t>
  </si>
  <si>
    <t>чания</t>
  </si>
  <si>
    <t>Культурно-образовательный комплекс (сельский дом культуры, библиотека, детская музыкальная школа) в с. Ларьяк</t>
  </si>
  <si>
    <t xml:space="preserve">Проект предусматривает строительство комплекса включающего сельский дом культуры, детскую музыкальную школу, библиотеку. </t>
  </si>
  <si>
    <t>Культура</t>
  </si>
  <si>
    <t xml:space="preserve">173 671, 096 </t>
  </si>
  <si>
    <t>Бюджет района</t>
  </si>
  <si>
    <t>Работы выполнены на 35%. Ведутся работы по кладке стен и перегородок, бетонные работы по заливке пола и межплиточных армированных пространств</t>
  </si>
  <si>
    <t>Нижневартовский район</t>
  </si>
  <si>
    <t>г. Нижневартовск, ул. Ленина д.6</t>
  </si>
  <si>
    <t>8(3466)612223</t>
  </si>
  <si>
    <t>МКУ «Управление капитального строительства по застройке Нижневартовского района»</t>
  </si>
  <si>
    <t>61.586562, 79.692702</t>
  </si>
  <si>
    <t>Сельский дом культуры в д. Вата</t>
  </si>
  <si>
    <t>Проект предусматривает строительство сельского дома культуры со зрительным залом на 150 мест, дискотечным залом.</t>
  </si>
  <si>
    <t xml:space="preserve">117 165, 333 </t>
  </si>
  <si>
    <t>Выполнен фундамент, цокольная часть фундамента утеплена, колонны и фермы установлены, каркас здания выполнен на 100%</t>
  </si>
  <si>
    <t>Нижневартовский   район</t>
  </si>
  <si>
    <t>61.052616  75.48425</t>
  </si>
  <si>
    <t>электроснабжение КНС от существующих сетей  0,4 ткВ;  ДЭС мощностью 10 кВт на напряжении      0,4 кВ.</t>
  </si>
  <si>
    <t>бюджет МО г.Нягань</t>
  </si>
  <si>
    <t>2020г.</t>
  </si>
  <si>
    <t>реконструкция</t>
  </si>
  <si>
    <t>г.Нягань, ж.р.Западный</t>
  </si>
  <si>
    <t>Реконструкция сетей водоснабжения и канализации в ж.р.Западный г. Нягань</t>
  </si>
  <si>
    <t>будет определена проектом</t>
  </si>
  <si>
    <t>МК № 004-ПИР от 16.07.2018 исполнен в полном объеме.</t>
  </si>
  <si>
    <t>проектирование</t>
  </si>
  <si>
    <t>Обеспечение инженерной инфраструктурой индивидуальной жилой застройки в жилом районе "Западный" г.Нягань, 1 этап</t>
  </si>
  <si>
    <t>МК №001-ПИР от 17.06.2019г. исполнен в полном объеме.</t>
  </si>
  <si>
    <t>г.Нягань, ж.р.Восточный</t>
  </si>
  <si>
    <t>Обеспечение инженерной инфраструктурой индивидуальной жилой застройки в квартале 47 жилого района "Восточный", г.Нягань, 2 этап</t>
  </si>
  <si>
    <t>В связи с доведением дополнительных плановых ассигнований в декабре 2019г., остаток для исполнения контракта на 01.01.2020 составил 3229,070 тыс.руб.  На основании постановления Правительства ХМАО-Югры от 28.04.2020 №166-п "О внесении изменений в Приложение к постановлению от 06.12.201 №467-п "Об Адресной инвестиционной программе ХМАО-Югры на 2020 год.." и на основании справок №183БА от 14.05.2020, №197 от 15.04.2020, плановые ассигнования по объекту были уменьшены.</t>
  </si>
  <si>
    <t>электроэнергия                  5 345,102 тыс.кВт.час.</t>
  </si>
  <si>
    <t xml:space="preserve">Завершены и оплачены работы в рамках 2-х летнего контракта  №019-КС от 29.07.2019.   Получены разрешения на ввод в эксплуатацию:  1). №86-Ru 86306000-50-2019 от 21.07.2020г. Блочно-модульная котельная  (площадь 94,2кв.м.; сети газопровода - 54,0м.; сети теплоснабжения - 36,2м.; сети горячего водоснабжения - 72,4м.; сети электроснабжения 940,0м.; кабельная эстакада - 57,0м)    2).  № 86-Ru 86306000-51-2019 от 21.07.2020г.   Дизельная электростанция (площадь 17,9кв.м.; сети электроснабжения - 2005м).                 
</t>
  </si>
  <si>
    <t>бюджет ХМАО-Югры</t>
  </si>
  <si>
    <t>2019-2020гг</t>
  </si>
  <si>
    <t>г.Нягань, автодорога г.Нягань - пос.Талинка, 4 км</t>
  </si>
  <si>
    <t>Питьевое водоснабжение г.Нягань (Корректировка РП и технологической схемы станции очистки воды) Полное развитие (2 этап)</t>
  </si>
  <si>
    <t>Размер планируемых средств на реализацию проекта (строительства/ реконструкции), тыс.руб.</t>
  </si>
  <si>
    <t>Отчет о реализации Плана создания объектов инвестиционной инфраструктуры в городе Нягани Ханты-Мансийского автономного округа - Югры в 2020 году</t>
  </si>
  <si>
    <t>Отчет о ходе реализации плана создания объектов инвестиционной инфраструктуры муниципального образования город Покачи за 2020 год</t>
  </si>
  <si>
    <t>Место расположения</t>
  </si>
  <si>
    <t>(строительство/</t>
  </si>
  <si>
    <t>реконструкция)</t>
  </si>
  <si>
    <t>Этап</t>
  </si>
  <si>
    <t>(проектирование/строительство)</t>
  </si>
  <si>
    <t>Планируемые сроки строительства/</t>
  </si>
  <si>
    <t>реконструкции</t>
  </si>
  <si>
    <t>Размер средств на реализацию проекта, млн. руб.</t>
  </si>
  <si>
    <t>Наименование документа, которым предусмотрено создание объекта</t>
  </si>
  <si>
    <t>Мощность ресурсов (электро-энергия, газ, водо-потребление), потребляемая объектом</t>
  </si>
  <si>
    <t>1.</t>
  </si>
  <si>
    <t>Спортивный комплекс</t>
  </si>
  <si>
    <t xml:space="preserve">г. Покачи </t>
  </si>
  <si>
    <t>2018-2020</t>
  </si>
  <si>
    <t>Средства инвестора</t>
  </si>
  <si>
    <t>-------</t>
  </si>
  <si>
    <t>2.</t>
  </si>
  <si>
    <t>Многоквартир-ный жилой дом</t>
  </si>
  <si>
    <t>3.</t>
  </si>
  <si>
    <t>Инвестиционная программа ООО "Экосистема" по развитию системы водоотведения г. Покачи на 2020-2033 годы</t>
  </si>
  <si>
    <t>г. Покачи</t>
  </si>
  <si>
    <t xml:space="preserve">Реконструкция </t>
  </si>
  <si>
    <t>Модернизация, реконструкция</t>
  </si>
  <si>
    <t>2020-2033</t>
  </si>
  <si>
    <t>Приказ Департамента ЖКК и Энергетики Ханты – Мансийского автономного округа – Югры от 11.10.2019 № 33-Пр-121</t>
  </si>
  <si>
    <t>Постановление администрации города Покачи от 31.10.2017 № 1213 «Об утверждении программы «Комплексное развитие социальной инфраструктуры город Покачи на 2018-2028 годы»</t>
  </si>
  <si>
    <t>Постановление главы города Покачи от 27.02.2017 № 2 «Об утверждении проекта планировки совмещенного с проектом межевания 11 микрорайона города Покачи Ханты – Мансийского автономного округа – Югры»</t>
  </si>
  <si>
    <t>г. Покачи, ул. Промышленная, д. 7</t>
  </si>
  <si>
    <t>1) средства концендента (бюджетное финансирование) 
2) средства концессионера</t>
  </si>
  <si>
    <t xml:space="preserve"> </t>
  </si>
  <si>
    <t>Х</t>
  </si>
  <si>
    <t>125 000 м. куб/час</t>
  </si>
  <si>
    <t>Оформлено разрешение на строительство № 86-ru86308000-7-2020 от 19.03..2020. Заключён МК с ООО "РИА-ИНЖИНИРИНГ". Ведутся строительные работы по монтажу КНС, хоз.бытовая канализация, внутренняя и внешняя гидроизоляция, основание под канализацию, устройство напорной канализации, приемочные котлованы, электроосвящение, наружные сети связи, земляные и монтажные работы, приемочные котлованы. Готовность объекта - 70,61%.</t>
  </si>
  <si>
    <t>Бюджет автономного округа, бюджет муниципального образования</t>
  </si>
  <si>
    <t>г. Пыть-Ях, мкр. № 6 "Пионерный"</t>
  </si>
  <si>
    <t xml:space="preserve">Строительство КНС </t>
  </si>
  <si>
    <t>12 000 м. куб/сут</t>
  </si>
  <si>
    <t xml:space="preserve">Заключен МК с ООО "Универсал СК" № 0187300019419000117 от 30.09.2019. Готовность объекта 54,6%. Работы ведутся в соответствии с проектной  документацией (после корректировки). Выполняются работы по  заземлению главного корпуса, подпорной стены, монтаж окон и ворот главного корпуса, ливневой канализации и пр.     </t>
  </si>
  <si>
    <t>Федеральный бюджет, бюджет автономного округа, бюджет муниципального образования</t>
  </si>
  <si>
    <t>г. Пыть-Ях, мкр. № 10 "Мамонтово"</t>
  </si>
  <si>
    <t>Реконструкция ВОС-3</t>
  </si>
  <si>
    <t>4 500 тыс.м.куб/сут</t>
  </si>
  <si>
    <t>Заключен МК от 20.07.2020 № 0187200001720000691 с ООО "Атомстройпроект". Получены положительные заключения  государственной и ценовой экспертиз. Готовность объекта 67%. В рамках заключённого договора ведутся работы по прокладке трубопроводов, подготовка к прокладке кабеля от ТП к скважинам, работы по устройству полов, лотков главного корпуса, монтаж стоек эстакады, подкрановых путей, лотков ПВХ, бетонных лотков, завоз оборудования и установка его на фундамент и пр.</t>
  </si>
  <si>
    <t>г. Пыть-Ях, промзона "Северо-Восточная",ул. Первопроходцев, 25</t>
  </si>
  <si>
    <t>Реконструкция ВОС-1 (II очередь)</t>
  </si>
  <si>
    <t xml:space="preserve">1. </t>
  </si>
  <si>
    <t>Отчет о реализации Плана создания объектов инвестиционной инфраструктуры в муниципальном образовании города Пыть-Ях Ханты-Мансийского автономного округа - Югры в 2020 году</t>
  </si>
  <si>
    <t xml:space="preserve">Объект выкуплен.  Получены положительные заключения надзорных органов о соответствии объекта требованиям пожарного и санитарного законодательства. Оформляется право оперативного управления объектом </t>
  </si>
  <si>
    <t>АО «ДСК АВТОБАН» Россия, Тюменская область, Ханты-Мансийский автономный округ-Югра,                              г. Ханты-Мансийск,                                        ул. Рябиновая, 13 б,                             офис   № 3, Ханты-Мансийский филиал, тел./факс:                                                         8 (3467)  36-11-59</t>
  </si>
  <si>
    <t xml:space="preserve"> (3462) 526 052, Кудашова Н. В., начальник отдела обеспечения безопасности зданий                     и сооружений образовательных организаций, e-mail: kudashovanv@admsr.ru</t>
  </si>
  <si>
    <t>61.272765; 73.192021</t>
  </si>
  <si>
    <t>Ханты - Мансийский автономный округ - Югра, Сургутский район,                                      п. Солнечный</t>
  </si>
  <si>
    <t>Сургутский муниципальный район Ханты-Мансийского автономного округа - Югры, с. п. Солнечный</t>
  </si>
  <si>
    <t>300 мест</t>
  </si>
  <si>
    <t>10 724,40 тыс. руб/год</t>
  </si>
  <si>
    <t>86,5/86</t>
  </si>
  <si>
    <t>473213,77 тыс. руб.,
в том числе:
ХМАО - 435 356,67 тыс. руб.;
МБ - 37 857,1 тыс. руб.</t>
  </si>
  <si>
    <t>2020 -                                   435 356,7 тыс. руб.</t>
  </si>
  <si>
    <t>Бюджет автономного округа             Бюджет Сургутского района</t>
  </si>
  <si>
    <t>Постановление Правительства Ханты-Мансийского автономного округа – Югры от 05.10.2018                    № 338-п                               "О государственной программе Ханты-Мансийского автономного округа – Югры "Развитие образования" Муниципальная программа "Образование Сургутского района"</t>
  </si>
  <si>
    <t>Детский сад, п. Солнечный</t>
  </si>
  <si>
    <t xml:space="preserve">Объект выкуплен. Получена лицензия на образовательную деятельность. С 16.11.2020 года осуществляется образовательный процесс. </t>
  </si>
  <si>
    <t>Общество с ограниченной ответственностью                           «СК Град» , Россия, Красноярский край,                                 г. Красноярск, ул. Толстого, д.19, пом. 82,                                     тел./факс:                                                       8 (391) 223-23-99</t>
  </si>
  <si>
    <t>62.446795; 71.776755</t>
  </si>
  <si>
    <t>Ханты - Мансийский автономный округ - Югра, Сургутский район,                              с.п. Нижнесортым-ский</t>
  </si>
  <si>
    <t>Сургутский муниципальный район Ханты-Мансийского автономного округа - Югры, с.п. Нижнесортымский</t>
  </si>
  <si>
    <t>10 972,36 тыс. руб/год</t>
  </si>
  <si>
    <t>88,5/87</t>
  </si>
  <si>
    <t>473 213,74 
тыс. руб.,
в том числе:
ХМАО - 435 356,64 тыс. руб.;
МБ - 37 857,1 тыс. руб.</t>
  </si>
  <si>
    <t>Детский сад на 300 мест в п. Нижнесортымский, микрорайон № 8</t>
  </si>
  <si>
    <t>Постановлением Правительства ХМАО-Югры от 31.10.2020 № 489-п внесены изменения в госпрограмму в части сроков строительства объекта - 2023 - 2025 годы. 
Реализация проекта запланирована в 2022-2023 гг.</t>
  </si>
  <si>
    <t>Не определен</t>
  </si>
  <si>
    <t>(3462) 529-155 
Малюканова А.Е., инженер планово-экономического отдела департамента строительства                                 и земельных отношений</t>
  </si>
  <si>
    <t>61.268906 73.263148</t>
  </si>
  <si>
    <t>Ханты - Мансийский автономный округ - Югра, Сургутский район,                                            г.п. Белый Яр</t>
  </si>
  <si>
    <t>Сургутский муниципальный район Ханты-Мансийского автономного округа - Югры, г.п.Белый Яр</t>
  </si>
  <si>
    <t>1100 уч-ся</t>
  </si>
  <si>
    <t>Планируемый объём отчислений
18 597,22 тыс. руб/год</t>
  </si>
  <si>
    <t>Планируется создание 150 рабочих мест</t>
  </si>
  <si>
    <t xml:space="preserve">Постановление Правительства Ханты-Мансийского автономного округа – Югры от 05.10.2018                    № 338-п                               "О государственной программе Ханты-Мансийского автономного округа – Югры "Развитие образования" </t>
  </si>
  <si>
    <t>Средняя общеобразовательная школа в пгт. Белый Яр (Общеобразовательная организация с универсальной безбарьерной средой)</t>
  </si>
  <si>
    <t xml:space="preserve">Выдано разрешение на строительство объекта от 29.06.2020 № 86-ru 86507305-19-2020. Ведутся строительно-монтажные работы. Процентная готовность объекта на 18.01.2021 составляет 11,5%.  </t>
  </si>
  <si>
    <t xml:space="preserve">ООО «Развитие»
Место нахождения:
628400, Ханты-Мансийский автономный округ – Югра, г. Сургут, ул. Чехова,                                     д. 14/5, офис 201
Тел. (3462)  95-81-24 </t>
  </si>
  <si>
    <t>61.273140; 73.193939</t>
  </si>
  <si>
    <t>Ханты - Мансийский автономный округ - Югра, Сургутский район,                               п. Солнечный</t>
  </si>
  <si>
    <t>Всего -131 173,7 тыс. руб., в том числе: средства ХМАО -114 121,1 тыс. руб.; средства МБ - 17 052,6 тыс. руб.</t>
  </si>
  <si>
    <t xml:space="preserve">2020 год -                                       114 121,1  тыс. руб. 2021 год -                                      114 121,1 тыс. руб.
2022 год -                   216 830,0 тыс. руб. </t>
  </si>
  <si>
    <t xml:space="preserve">Средняя общеобразовательная школа в п. Солнечный (Общеобразовательная организация с универсальной безбарьерной средой) </t>
  </si>
  <si>
    <t xml:space="preserve">Выдано разрешение на строительство объекта 25.03.2020 № 86-ru 86507309-08-2020.  Ведутся строительно-монтажные работы  Процентная готовность объекта на 18.01.2021 составляет 22,8%.  </t>
  </si>
  <si>
    <t xml:space="preserve">ООО «Школа НС»
Место нахождения:
628400, Ханты-Мансийский автономный округ – Югра, г. Сургут, ул. Чехова,                                     д. 14/5, офис 201
Тел. (3462)  95-81-24 </t>
  </si>
  <si>
    <t>62.446833; 71.776725</t>
  </si>
  <si>
    <t>Ханты - Мансийский автономный округ - Югра, Сургутский район,                              п. Нижнесортым-   ский</t>
  </si>
  <si>
    <t>Сургутский муниципальный район Ханты-Мансийского автономного округа - Югры, с. п. Нижнесортымский</t>
  </si>
  <si>
    <t xml:space="preserve">Средняя общеобразовательная школа, пгт. Нижнесортымский (Общеобразовательная организация с универсальной безбарьерной средой) </t>
  </si>
  <si>
    <t>В связи с нарушением графика выполнения работ 27.02.2020 года расторгнут инвестиционный договор от 12.11.2019 № 966 с ООО Специализированный застройщик "ГрантСтройМонтаж".  Заключен муниципальный контракт № 43 от 15.06.2020 г на выполнение работ по корректировке проектной документации для завершения строительства с ООО "ПСК "Золотое сечение". Работы по корректировке проектной документации выполнены. Документация направлена для прохождения гос.экспертизы. Ориентировочный срок получения положительного заключения экспертизы - февраль.2021 г. На время корректировки проектной документации был заключен контракт на проведение работ по консервации объекта. После получения положительного заключения экспертизы будет заключен муниципальный контракт на выполнение работ по завершению строительства объекта в 2021 году</t>
  </si>
  <si>
    <t>61.261969; 73.253915</t>
  </si>
  <si>
    <t>Ханты - Мансийский автономный округ - Югра, Сургутский район,                               пгт. Белый Яр, мкр. 2</t>
  </si>
  <si>
    <t>Сургутский муниципальный район Ханты-Мансийского автономного округа - Югры, г.п. Белый Яр</t>
  </si>
  <si>
    <t>500+90/5 939,5 мест/кв.м</t>
  </si>
  <si>
    <t>1 589,71 тыс. руб/год</t>
  </si>
  <si>
    <t>Планируется создание 10 рабочих мест</t>
  </si>
  <si>
    <t>5 902,0 тыс. руб. средства МБ</t>
  </si>
  <si>
    <t xml:space="preserve"> Бюджет Сургутского района (безвозмездные поступления в бюджет муниципального образования)</t>
  </si>
  <si>
    <t>Культура и спорт</t>
  </si>
  <si>
    <t>Муниципальная программа "Культура Сургутского района"</t>
  </si>
  <si>
    <t>Спортивно-досуговый комплекс  п.г.т. Белый Яр. 2 очередь. Культурно-досуговый центр.</t>
  </si>
  <si>
    <t>Реконструкция объекта запланирована в 2022-2023 гг.</t>
  </si>
  <si>
    <t xml:space="preserve">
61.615303; 73.707925</t>
  </si>
  <si>
    <t>Ханты - Мансийский автономный округ - Югра, Сургутский район,                             г.п. Федоровский, ул. Пионерная, 34а</t>
  </si>
  <si>
    <t xml:space="preserve"> Сургутский муниципальный район Ханты-Мансийского автономного округа - Югры, г.п. Федоровский</t>
  </si>
  <si>
    <t>16 000 куб.м/сут</t>
  </si>
  <si>
    <t xml:space="preserve">2022 год -                                      143 197,1 тыс. руб. </t>
  </si>
  <si>
    <t>Федеральный бюджет Бюджет автономного округа             Бюджет Сургутского района</t>
  </si>
  <si>
    <t>Коммунальное хозяйство</t>
  </si>
  <si>
    <t>Постановление Правительства Ханты-Мансийского автономного округа – Югры от 06.12.2019              № 457-п                             "Об Адресной инвестиционной программе  Ханты-Мансийского автономного округа – Югры на 2020 год и на плановый период 2021 и 2022 годов"</t>
  </si>
  <si>
    <t>Водозаборное очистное сооружение 16 000 м3/сут. Водоочистная станция 8 000 м3/сут. Реконструкция станции обезжилезивания в г.п.Федоровский</t>
  </si>
  <si>
    <r>
      <t>Реализация проекта завершена. Разрешение на ввод объекта в эксплуатацию: № 86-ru 86507104-146-2020 от 25.12.2020 г.</t>
    </r>
    <r>
      <rPr>
        <sz val="10"/>
        <color rgb="FFFF0000"/>
        <rFont val="Times New Roman"/>
        <family val="1"/>
        <charset val="204"/>
      </rPr>
      <t/>
    </r>
  </si>
  <si>
    <t xml:space="preserve">ООО «Мармитэкс»
Место нахождения:
628404, Ханты-Мансийский автономный округ – Югра,  г.Сургут, ул. имени Глухова, дом. 9
Тел. (3462)  95-81-24 </t>
  </si>
  <si>
    <t>61.622045; 72.155541</t>
  </si>
  <si>
    <t>Ханты - Мансийский автономный округ - Югра, Сургутский район,                            г.п. Лянтор,                           ул. Магистральная, 5</t>
  </si>
  <si>
    <t xml:space="preserve"> Сургутский муниципальный район Ханты-Мансийского автономного округа - Югры, г.п. Лянтор</t>
  </si>
  <si>
    <t>Всего - 92 075,6 тыс. руб., в том числе: средства ХМАО - 73 395,6 тыс. руб.; средства МБ - 18 680,0 тыс. руб.</t>
  </si>
  <si>
    <t xml:space="preserve">2020 год -                                      73 395,8 тыс. руб. </t>
  </si>
  <si>
    <t>Коммунальное  хозяйство</t>
  </si>
  <si>
    <t>Водозаборные очистные сооружения № 1. Водоочистная станция                    16 000 м3/сут. Реконструкция станции обезжелезивания № 1                                     в г. Лянтор</t>
  </si>
  <si>
    <t>В связи с существенным нарушением подрядчиком сроков выполнения обязательств по контракту начата контракт расторгнут в одностороннем порядке 26.01.2021 г.</t>
  </si>
  <si>
    <t>ООО «ДЕЛЬТА»             Место нахождения:
628001, Ханты-Мансийский автономный округ – Югра,  г. Ханты-Мансийск, ул. Иртышская, дом. 7
Тел. 8-950-500-35-15</t>
  </si>
  <si>
    <t>61.268889;  73.259444</t>
  </si>
  <si>
    <t>Ханты - Мансийский автономный округ - Югра, Сургутский район,                                        г.п. Белый Яр</t>
  </si>
  <si>
    <t>3640,3/1                     м/шт</t>
  </si>
  <si>
    <t>Всего - 106 355,5 тыс. руб., в том числе: средства ХМАО - 79 593,4 тыс. руб.; средства МБ - 26 762,1 тыс. руб.</t>
  </si>
  <si>
    <t xml:space="preserve">2020 год -                                62 279,0 тыс. руб. </t>
  </si>
  <si>
    <t>Инженерные сети микрорайона "Гидронамыв"                                      г.п. Белый Яр (1 этап)</t>
  </si>
  <si>
    <t>Заключен муниципальный контракт №61 от 06.10.2020 г. на строительство объекта, со сроком окончания работ по контракту - 31.08.2021 г. По итогам приемки подрядной организацией  проектной документации, возникла необходимость корректировки проекта. Корректировка проектной документации не повлечет увеличение стоимости проекта.</t>
  </si>
  <si>
    <t>62.15505; 73.609844</t>
  </si>
  <si>
    <t>Ханты - Мансийский автономный округ - Югра, Сургутский район,                             д. Русскинская</t>
  </si>
  <si>
    <t>Сургутский муниципальный район Ханты-Мансийского автономного округа - Югры, с. п. Русскинская</t>
  </si>
  <si>
    <t>200 куб.м/сут</t>
  </si>
  <si>
    <t>212,8 тыс. руб. средства МБ</t>
  </si>
  <si>
    <t>2021 год -                           67 989,2 тыс. руб.</t>
  </si>
  <si>
    <t xml:space="preserve">Водоотведение                                        д .Русскинская </t>
  </si>
  <si>
    <r>
      <t xml:space="preserve">Реализация проекта завершена. Разрешение на ввод объекта в эксплуатацию:                                                                                                              №86-ru 86507101-44-2019 от 28.12.2020 (на 1 этап строительства); №86-ru 86507101-45-2019 от 28.12.2020 (на 2 этап строительства); №86-ru 86507101-42-2019 от 25.12.2020 (на 3 этап строительства); №86-ru 86507101-46-2019 от 29.12.2020 (на 4 этап строительства); №86-ru 86507101-47-2019 от 29.12.2020 (на 5 этап строительства); №86-ru-86507101-50-2019 от 28.12.2020 (на 6 этап строительства)
</t>
    </r>
    <r>
      <rPr>
        <sz val="10"/>
        <color rgb="FFFF0000"/>
        <rFont val="Times New Roman"/>
        <family val="1"/>
        <charset val="204"/>
      </rPr>
      <t/>
    </r>
  </si>
  <si>
    <t xml:space="preserve">АО «ГК «Северавтодор»
Место нахождения:
628422, Ханты-Мансийский автономный 
округ  - Югра, г.Сургут, ул., Промышленная, д. 5, 
Телефон:  (3467) 32-74-02
</t>
  </si>
  <si>
    <t>2,529 км</t>
  </si>
  <si>
    <t>Всего - 500 437,3 тыс. руб., в том числе: средства ФБ - 167 066,1 тыс. руб.; средства ХМАО - 261 308,6 тыс. руб.; средства МБ - 72 062,6 тыс. руб.</t>
  </si>
  <si>
    <t>2020 год -                        428 374,7 тыс. руб</t>
  </si>
  <si>
    <t>Дорожное строительство</t>
  </si>
  <si>
    <t>Автомобильные дороги микрорайона "Гидронамыв"                                               в г.п. Белый Яр</t>
  </si>
  <si>
    <t>Экономический (проектная мощность вновь созданного объекта)</t>
  </si>
  <si>
    <t>Бюджетный (пос-тупление налоговых отчислений в бюджеты всех уровней, тыс. руб)</t>
  </si>
  <si>
    <t>Социальный (создание новых рабочих мест, мест/
чел)</t>
  </si>
  <si>
    <t>Контактная информация (телефон, email)</t>
  </si>
  <si>
    <t xml:space="preserve">Фактический адрес (район, поселение, строение) </t>
  </si>
  <si>
    <t>Эффект от реализации мероприятия</t>
  </si>
  <si>
    <t>Исполнено 
01.01.2021 г. 
(Средства ФБ, ХМАО, МБ)</t>
  </si>
  <si>
    <t>Объем оказанной государственной поддержки (Средства ФБ, ХМАО)</t>
  </si>
  <si>
    <t>Инвестиционная емкость проекта, тыс. рублей *</t>
  </si>
  <si>
    <t>Отчёт о реализации Плана создания объектов инвестиционной инфраструктуры в муниципальном образовании Сургутский район в 2020 году</t>
  </si>
  <si>
    <t>70 чел./ в смену (60 чел. на ледовом поле, 10 чел. в тренажерном зале)</t>
  </si>
  <si>
    <t>20 чел.</t>
  </si>
  <si>
    <t xml:space="preserve">Общая площадь здания  – 3977,3м2
Общая площадь ледового покрытия (60,0 п.м. х30,0 п.м.)- 1800м2
           В здании крытого катка размещается:    
Административно бытовой корпус -2 этажа, в котором  предусмотрены: помещения гардероба, мастерской для заточки коньков, четыре раздевальных с душевыми и санитарными узлами, кабинеты, буфет, тренажерный зал.     Универсальное ледовое поле с искусственным льдом для занятий хоккеем с шайбой, фигурным катанием и для массового катания. Предусмотрены стоячие места для зрителей на 50 мест на балконе второго этажа. 
В полном объеме выполнены все строительно-монтажные работы. 
Выполнены проезды, автостоянки на 71 м/место, пешеходные зоны, газоны.
</t>
  </si>
  <si>
    <t xml:space="preserve">Привлеченные средства (от хозяйствующих субъектов, осуществляющих деятельность на территории автономного округа)
</t>
  </si>
  <si>
    <t>Объект сдан</t>
  </si>
  <si>
    <t xml:space="preserve">г. Урай </t>
  </si>
  <si>
    <t>Крытый каток в г. Урай</t>
  </si>
  <si>
    <t>Бюджетный (поступления налоговых отчислений в бюджеты всех уровней, тыс.руб.)</t>
  </si>
  <si>
    <t>Исполнено на 01.01.2021 тыс.руб.</t>
  </si>
  <si>
    <t>Отчет о реализации Плана создания объектов инвестиционной инфраструктуры в муниципальном образовании  городской округ город Урай  Ханты-Мансийского автономного округа - Югры в 2020 году</t>
  </si>
  <si>
    <t>Приложение 2</t>
  </si>
  <si>
    <t>не предусмотрено</t>
  </si>
  <si>
    <t>Выдано рарешение на строительство</t>
  </si>
  <si>
    <t>Прочие источники</t>
  </si>
  <si>
    <t>460 000,0</t>
  </si>
  <si>
    <t>г. Югорск</t>
  </si>
  <si>
    <t>Торгово-развлекательный комплекс по ул. Октябрьской, 2 в г. Югорске (2 этап строительства)</t>
  </si>
  <si>
    <t>Электроэнергия – 650 кВт</t>
  </si>
  <si>
    <t>Объект введен в эксплуатацию</t>
  </si>
  <si>
    <t>99 120,0</t>
  </si>
  <si>
    <t>Ввод в эксплуатацию</t>
  </si>
  <si>
    <t>Сети электроснабжения «ЛЭП 10-0,4 кВ, КТП-10/0,4 кВ для электроснабжения ИЖС в микрорайоне № 19 в г. Югорск. 1 этап</t>
  </si>
  <si>
    <t>8490 м3/сут</t>
  </si>
  <si>
    <t>Ведется корректировка ПСД. Степень готовности объекта 70,1%</t>
  </si>
  <si>
    <t xml:space="preserve">Бюджет АО + бюджет МО
(20000,0)
</t>
  </si>
  <si>
    <t>Сети канализации индивидуальной жилой застройи мкр. 5, 7 в г. Югорске</t>
  </si>
  <si>
    <t>Электроэнергия – 311,8 кВт, водопотребление – 31,5 м3/сут, газопотребление отсутствует</t>
  </si>
  <si>
    <t>300 000,0</t>
  </si>
  <si>
    <t>Детский сад на 344 мест по ул. Сибирский бульвар</t>
  </si>
  <si>
    <t>Электроэнергия – 1620 кВт</t>
  </si>
  <si>
    <t>Сети электроснабжения зеленой зоны 10-0,4 кВ, КТП-10/0,4 кВ г Югорск (1 этап)</t>
  </si>
  <si>
    <t>конец реализации</t>
  </si>
  <si>
    <t>начало реализации</t>
  </si>
  <si>
    <t>Отчет о реализации Плана создания объектов инвестиционной инфраструктуры в Ханты-Мансийском автономном округе - Югре в 2020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</si>
</sst>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70" formatCode="#,##0.000;[Red]\-#,##0.000;0.000"/>
    <numFmt numFmtId="171" formatCode="00\.00\.00"/>
    <numFmt numFmtId="172" formatCode="_-* #,##0.00_р_._-;\-* #,##0.00_р_._-;_-* &quot;-&quot;??_р_._-;_-@_-"/>
    <numFmt numFmtId="173" formatCode="_-* #,##0_р_._-;\-* #,##0_р_._-;_-* &quot;-&quot;??_р_._-;_-@_-"/>
    <numFmt numFmtId="174" formatCode="0.0"/>
  </numFmts>
  <fonts count="38"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1"/>
      <color rgb="FFFF0000"/>
      <name val="Times New Roman"/>
      <family val="1"/>
      <charset val="204"/>
    </font>
    <font>
      <sz val="11"/>
      <color theme="1"/>
      <name val="Times New Roman"/>
      <family val="1"/>
      <charset val="204"/>
    </font>
    <font>
      <sz val="13"/>
      <name val="Calibri"/>
      <family val="2"/>
      <scheme val="minor"/>
    </font>
    <font>
      <sz val="10"/>
      <name val="Times New Roman"/>
      <family val="1"/>
      <charset val="204"/>
    </font>
    <font>
      <sz val="10"/>
      <name val="Calibri"/>
      <family val="2"/>
      <scheme val="minor"/>
    </font>
    <font>
      <sz val="11"/>
      <name val="Times New Roman"/>
      <family val="1"/>
      <charset val="204"/>
    </font>
    <font>
      <sz val="13"/>
      <name val="Times New Roman"/>
      <family val="1"/>
      <charset val="204"/>
    </font>
    <font>
      <sz val="13"/>
      <color theme="1"/>
      <name val="Calibri"/>
      <family val="2"/>
      <scheme val="minor"/>
    </font>
    <font>
      <b/>
      <sz val="12"/>
      <name val="Times New Roman"/>
      <family val="1"/>
      <charset val="204"/>
    </font>
    <font>
      <b/>
      <sz val="10"/>
      <name val="Times New Roman"/>
      <family val="1"/>
      <charset val="204"/>
    </font>
    <font>
      <b/>
      <sz val="12"/>
      <color theme="1"/>
      <name val="Times New Roman"/>
      <family val="1"/>
      <charset val="204"/>
    </font>
    <font>
      <sz val="8"/>
      <color theme="1"/>
      <name val="Times New Roman"/>
      <family val="1"/>
      <charset val="204"/>
    </font>
    <font>
      <b/>
      <sz val="10"/>
      <color theme="1"/>
      <name val="Times New Roman"/>
      <family val="1"/>
      <charset val="204"/>
    </font>
    <font>
      <sz val="9"/>
      <color theme="1"/>
      <name val="Times New Roman"/>
      <family val="1"/>
      <charset val="204"/>
    </font>
    <font>
      <sz val="6"/>
      <color theme="1"/>
      <name val="Times New Roman"/>
      <family val="1"/>
      <charset val="204"/>
    </font>
    <font>
      <sz val="12"/>
      <color theme="1"/>
      <name val="Times New Roman"/>
      <family val="1"/>
      <charset val="204"/>
    </font>
    <font>
      <sz val="11"/>
      <color theme="1"/>
      <name val="Calibri"/>
      <family val="2"/>
      <scheme val="minor"/>
    </font>
    <font>
      <sz val="14"/>
      <color theme="1"/>
      <name val="Times New Roman"/>
      <family val="1"/>
      <charset val="204"/>
    </font>
    <font>
      <i/>
      <sz val="12"/>
      <color theme="1"/>
      <name val="Times New Roman"/>
      <family val="1"/>
      <charset val="204"/>
    </font>
    <font>
      <b/>
      <sz val="14"/>
      <color theme="1"/>
      <name val="Times New Roman"/>
      <family val="1"/>
      <charset val="204"/>
    </font>
    <font>
      <u/>
      <sz val="14"/>
      <color theme="1"/>
      <name val="Times New Roman"/>
      <family val="1"/>
      <charset val="204"/>
    </font>
    <font>
      <sz val="14"/>
      <name val="Times New Roman"/>
      <family val="1"/>
      <charset val="204"/>
    </font>
    <font>
      <b/>
      <sz val="14"/>
      <name val="Times New Roman"/>
      <family val="1"/>
      <charset val="204"/>
    </font>
    <font>
      <b/>
      <sz val="18"/>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sz val="10"/>
      <name val="Arial"/>
      <family val="2"/>
      <charset val="204"/>
    </font>
    <font>
      <sz val="13"/>
      <color theme="1"/>
      <name val="Times New Roman"/>
      <family val="1"/>
      <charset val="204"/>
    </font>
    <font>
      <sz val="10"/>
      <name val="Arial Cyr"/>
      <charset val="204"/>
    </font>
    <font>
      <b/>
      <sz val="11"/>
      <color theme="1"/>
      <name val="Times New Roman"/>
      <family val="1"/>
      <charset val="204"/>
    </font>
    <font>
      <sz val="10"/>
      <color theme="1"/>
      <name val="Calibri"/>
      <family val="2"/>
      <scheme val="minor"/>
    </font>
    <font>
      <sz val="10"/>
      <color rgb="FFFF0000"/>
      <name val="Times New Roman"/>
      <family val="1"/>
      <charset val="204"/>
    </font>
    <font>
      <sz val="12"/>
      <name val="Times New Roman"/>
      <family val="1"/>
      <charset val="204"/>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1" fillId="0" borderId="0"/>
    <xf numFmtId="0" fontId="19" fillId="0" borderId="0"/>
    <xf numFmtId="0" fontId="30" fillId="0" borderId="0"/>
    <xf numFmtId="172" fontId="32" fillId="0" borderId="0" applyFont="0" applyFill="0" applyBorder="0" applyAlignment="0" applyProtection="0"/>
    <xf numFmtId="0" fontId="1" fillId="0" borderId="0"/>
  </cellStyleXfs>
  <cellXfs count="219">
    <xf numFmtId="0" fontId="0" fillId="0" borderId="0" xfId="0"/>
    <xf numFmtId="0" fontId="2" fillId="2" borderId="0" xfId="0" applyFont="1" applyFill="1" applyAlignment="1">
      <alignment wrapText="1"/>
    </xf>
    <xf numFmtId="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wrapText="1"/>
    </xf>
    <xf numFmtId="4" fontId="6" fillId="2" borderId="2" xfId="0" applyNumberFormat="1" applyFont="1" applyFill="1" applyBorder="1" applyAlignment="1">
      <alignment horizontal="center" wrapText="1"/>
    </xf>
    <xf numFmtId="4" fontId="9" fillId="2" borderId="2" xfId="0" applyNumberFormat="1" applyFont="1" applyFill="1" applyBorder="1" applyAlignment="1">
      <alignment horizontal="center" vertical="center" wrapText="1"/>
    </xf>
    <xf numFmtId="0" fontId="8" fillId="2" borderId="2" xfId="0" applyFont="1" applyFill="1" applyBorder="1" applyAlignment="1">
      <alignment horizont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 fillId="0" borderId="2" xfId="0" applyFont="1" applyBorder="1" applyAlignment="1">
      <alignment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1" xfId="1" applyFont="1" applyFill="1" applyBorder="1" applyAlignment="1">
      <alignment horizontal="left"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textRotation="90" wrapText="1"/>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18" fillId="2" borderId="2" xfId="2" applyNumberFormat="1" applyFont="1" applyFill="1" applyBorder="1" applyAlignment="1">
      <alignment horizontal="center" vertical="center"/>
    </xf>
    <xf numFmtId="0" fontId="29" fillId="0" borderId="2" xfId="0" applyFont="1" applyBorder="1" applyAlignment="1">
      <alignment vertical="center" wrapText="1"/>
    </xf>
    <xf numFmtId="0" fontId="4" fillId="2" borderId="0" xfId="0" applyFont="1" applyFill="1" applyAlignment="1">
      <alignment horizontal="center" wrapText="1"/>
    </xf>
    <xf numFmtId="0" fontId="0" fillId="2" borderId="0" xfId="0" applyFill="1"/>
    <xf numFmtId="0" fontId="11" fillId="2" borderId="2" xfId="0" applyFont="1" applyFill="1" applyBorder="1" applyAlignment="1">
      <alignment horizontal="center" wrapText="1"/>
    </xf>
    <xf numFmtId="0" fontId="10" fillId="2" borderId="0" xfId="0" applyFont="1" applyFill="1" applyAlignment="1">
      <alignment horizontal="center"/>
    </xf>
    <xf numFmtId="0" fontId="10" fillId="2" borderId="0" xfId="0" applyFont="1" applyFill="1" applyAlignment="1">
      <alignment horizontal="center" vertical="center"/>
    </xf>
    <xf numFmtId="0" fontId="4" fillId="2" borderId="0" xfId="0" applyFont="1" applyFill="1" applyAlignment="1">
      <alignment wrapText="1"/>
    </xf>
    <xf numFmtId="0" fontId="4" fillId="2" borderId="0" xfId="0" applyFont="1" applyFill="1" applyAlignment="1">
      <alignment horizontal="center" wrapText="1"/>
    </xf>
    <xf numFmtId="0" fontId="3" fillId="2" borderId="0" xfId="0" applyFont="1" applyFill="1" applyAlignment="1">
      <alignment wrapText="1"/>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6"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14" fillId="2" borderId="2" xfId="0" applyFont="1" applyFill="1" applyBorder="1" applyAlignment="1">
      <alignment vertical="center" wrapText="1"/>
    </xf>
    <xf numFmtId="0" fontId="15" fillId="2" borderId="0" xfId="0" applyFont="1" applyFill="1" applyAlignment="1">
      <alignment vertical="center"/>
    </xf>
    <xf numFmtId="0" fontId="18" fillId="2" borderId="0" xfId="0" applyFont="1" applyFill="1" applyAlignment="1">
      <alignment horizontal="center" vertical="center"/>
    </xf>
    <xf numFmtId="0" fontId="18" fillId="2" borderId="0" xfId="0" applyFont="1" applyFill="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6" fillId="2" borderId="7" xfId="2" applyFont="1" applyFill="1" applyBorder="1" applyAlignment="1">
      <alignment horizontal="center" vertical="center" wrapText="1"/>
    </xf>
    <xf numFmtId="4" fontId="20" fillId="2" borderId="0" xfId="2" applyNumberFormat="1" applyFont="1" applyFill="1" applyBorder="1" applyAlignment="1">
      <alignment horizontal="center" vertical="center"/>
    </xf>
    <xf numFmtId="0" fontId="20" fillId="2" borderId="0" xfId="2" applyFont="1" applyFill="1" applyBorder="1"/>
    <xf numFmtId="0" fontId="20" fillId="2" borderId="0" xfId="2" applyFont="1" applyFill="1"/>
    <xf numFmtId="0" fontId="22" fillId="2" borderId="2" xfId="2" applyFont="1" applyFill="1" applyBorder="1" applyAlignment="1">
      <alignment horizontal="center" vertical="center" wrapText="1"/>
    </xf>
    <xf numFmtId="165" fontId="22" fillId="2" borderId="2" xfId="2" applyNumberFormat="1" applyFont="1" applyFill="1" applyBorder="1" applyAlignment="1">
      <alignment horizontal="center" vertical="center" wrapText="1"/>
    </xf>
    <xf numFmtId="165" fontId="22" fillId="2" borderId="2" xfId="2" applyNumberFormat="1" applyFont="1" applyFill="1" applyBorder="1" applyAlignment="1">
      <alignment horizontal="center" vertical="center" wrapText="1"/>
    </xf>
    <xf numFmtId="0" fontId="20" fillId="2" borderId="2" xfId="2" applyFont="1" applyFill="1" applyBorder="1" applyAlignment="1">
      <alignment horizontal="center" vertical="center" wrapText="1"/>
    </xf>
    <xf numFmtId="0" fontId="20" fillId="2" borderId="2" xfId="2" applyFont="1" applyFill="1" applyBorder="1" applyAlignment="1">
      <alignment horizontal="left" vertical="center" wrapText="1"/>
    </xf>
    <xf numFmtId="0" fontId="24" fillId="2" borderId="2" xfId="2" applyFont="1" applyFill="1" applyBorder="1" applyAlignment="1">
      <alignment horizontal="center" vertical="center" wrapText="1"/>
    </xf>
    <xf numFmtId="4" fontId="24" fillId="2" borderId="2" xfId="2" applyNumberFormat="1" applyFont="1" applyFill="1" applyBorder="1" applyAlignment="1">
      <alignment horizontal="center" vertical="center" wrapText="1"/>
    </xf>
    <xf numFmtId="4" fontId="20" fillId="2" borderId="2" xfId="2" applyNumberFormat="1" applyFont="1" applyFill="1" applyBorder="1" applyAlignment="1">
      <alignment horizontal="center" vertical="center"/>
    </xf>
    <xf numFmtId="0" fontId="20" fillId="2" borderId="2" xfId="2" applyFont="1" applyFill="1" applyBorder="1" applyAlignment="1">
      <alignment vertical="center" wrapText="1"/>
    </xf>
    <xf numFmtId="4" fontId="20" fillId="2" borderId="2" xfId="2" applyNumberFormat="1" applyFont="1" applyFill="1" applyBorder="1" applyAlignment="1">
      <alignment horizontal="center" vertical="center" wrapText="1"/>
    </xf>
    <xf numFmtId="4" fontId="20" fillId="2" borderId="1" xfId="2" applyNumberFormat="1" applyFont="1" applyFill="1" applyBorder="1" applyAlignment="1">
      <alignment horizontal="center" vertical="center" wrapText="1"/>
    </xf>
    <xf numFmtId="0" fontId="20" fillId="2" borderId="1" xfId="2" applyFont="1" applyFill="1" applyBorder="1" applyAlignment="1">
      <alignment vertical="center" wrapText="1"/>
    </xf>
    <xf numFmtId="0" fontId="20" fillId="2" borderId="1" xfId="2" applyFont="1" applyFill="1" applyBorder="1" applyAlignment="1">
      <alignment horizontal="left" vertical="center" wrapText="1"/>
    </xf>
    <xf numFmtId="0" fontId="24" fillId="2" borderId="2" xfId="2" applyFont="1" applyFill="1" applyBorder="1" applyAlignment="1">
      <alignment vertical="center" wrapText="1"/>
    </xf>
    <xf numFmtId="0" fontId="22" fillId="2" borderId="6" xfId="2" applyFont="1" applyFill="1" applyBorder="1" applyAlignment="1">
      <alignment horizontal="center" vertical="center"/>
    </xf>
    <xf numFmtId="0" fontId="22" fillId="2" borderId="5" xfId="2" applyFont="1" applyFill="1" applyBorder="1" applyAlignment="1">
      <alignment horizontal="center" vertical="center"/>
    </xf>
    <xf numFmtId="4" fontId="22" fillId="2" borderId="0" xfId="2" applyNumberFormat="1" applyFont="1" applyFill="1" applyBorder="1" applyAlignment="1">
      <alignment horizontal="center" vertical="center"/>
    </xf>
    <xf numFmtId="0" fontId="22" fillId="2" borderId="0" xfId="2" applyFont="1" applyFill="1" applyBorder="1" applyAlignment="1">
      <alignment vertical="center"/>
    </xf>
    <xf numFmtId="0" fontId="20" fillId="2" borderId="2" xfId="2" applyFont="1" applyFill="1" applyBorder="1" applyAlignment="1">
      <alignment vertical="top" wrapText="1"/>
    </xf>
    <xf numFmtId="0" fontId="20" fillId="2" borderId="2" xfId="2" applyFont="1" applyFill="1" applyBorder="1" applyAlignment="1">
      <alignment horizontal="justify" vertical="center" wrapText="1"/>
    </xf>
    <xf numFmtId="0" fontId="18" fillId="2" borderId="2" xfId="2" applyFont="1" applyFill="1" applyBorder="1" applyAlignment="1">
      <alignment horizontal="center" vertical="center" wrapText="1"/>
    </xf>
    <xf numFmtId="4" fontId="18" fillId="2" borderId="2" xfId="2" applyNumberFormat="1" applyFont="1" applyFill="1" applyBorder="1" applyAlignment="1">
      <alignment horizontal="center" vertical="center" wrapText="1"/>
    </xf>
    <xf numFmtId="164" fontId="18" fillId="2" borderId="2" xfId="2" applyNumberFormat="1" applyFont="1" applyFill="1" applyBorder="1" applyAlignment="1">
      <alignment horizontal="center" vertical="center" wrapText="1"/>
    </xf>
    <xf numFmtId="0" fontId="20" fillId="2" borderId="0" xfId="2" applyFont="1" applyFill="1" applyAlignment="1">
      <alignment vertical="center"/>
    </xf>
    <xf numFmtId="0" fontId="20" fillId="2" borderId="0" xfId="2" applyFont="1" applyFill="1" applyAlignment="1">
      <alignment horizontal="right" vertical="center"/>
    </xf>
    <xf numFmtId="0" fontId="20" fillId="2" borderId="0" xfId="2" applyFont="1" applyFill="1" applyAlignment="1">
      <alignment horizontal="center"/>
    </xf>
    <xf numFmtId="0" fontId="20" fillId="2" borderId="0" xfId="2" applyFont="1" applyFill="1" applyAlignment="1">
      <alignment vertical="top" wrapText="1"/>
    </xf>
    <xf numFmtId="0" fontId="20" fillId="2" borderId="0" xfId="2" applyFont="1" applyFill="1" applyAlignment="1">
      <alignment horizontal="left"/>
    </xf>
    <xf numFmtId="4" fontId="20" fillId="2" borderId="0" xfId="2" applyNumberFormat="1" applyFont="1" applyFill="1"/>
    <xf numFmtId="4" fontId="20" fillId="2" borderId="0" xfId="2" applyNumberFormat="1" applyFont="1" applyFill="1" applyAlignment="1">
      <alignment horizontal="center"/>
    </xf>
    <xf numFmtId="0" fontId="20" fillId="2" borderId="0" xfId="2" applyFont="1" applyFill="1" applyAlignment="1">
      <alignment horizontal="left" vertical="center"/>
    </xf>
    <xf numFmtId="0" fontId="20" fillId="2" borderId="0" xfId="2" applyFont="1" applyFill="1" applyAlignment="1">
      <alignment horizontal="center" vertical="center"/>
    </xf>
    <xf numFmtId="0" fontId="20" fillId="2" borderId="0" xfId="2" applyFont="1" applyFill="1" applyAlignment="1">
      <alignment horizontal="left" vertical="center" wrapText="1"/>
    </xf>
    <xf numFmtId="0" fontId="13" fillId="2" borderId="0" xfId="0" applyFont="1" applyFill="1" applyAlignment="1">
      <alignment horizontal="center" vertical="center"/>
    </xf>
    <xf numFmtId="0" fontId="0" fillId="2" borderId="0" xfId="0" applyFill="1" applyAlignment="1">
      <alignment vertical="center"/>
    </xf>
    <xf numFmtId="0" fontId="14" fillId="2" borderId="2"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left" vertical="center" wrapText="1" indent="4"/>
    </xf>
    <xf numFmtId="0" fontId="14" fillId="2" borderId="2" xfId="0" applyFont="1" applyFill="1" applyBorder="1" applyAlignment="1">
      <alignment horizontal="left" vertical="center" wrapText="1" indent="3"/>
    </xf>
    <xf numFmtId="0" fontId="14" fillId="2" borderId="2" xfId="0" applyFont="1" applyFill="1" applyBorder="1" applyAlignment="1">
      <alignment horizontal="left" vertical="center" wrapText="1" indent="1"/>
    </xf>
    <xf numFmtId="0" fontId="29" fillId="2" borderId="2" xfId="0" applyFont="1" applyFill="1" applyBorder="1" applyAlignment="1">
      <alignment vertical="center" wrapText="1"/>
    </xf>
    <xf numFmtId="170" fontId="6" fillId="2" borderId="2" xfId="3" applyNumberFormat="1" applyFont="1" applyFill="1" applyBorder="1" applyAlignment="1" applyProtection="1">
      <alignment horizontal="center" vertical="center"/>
      <protection hidden="1"/>
    </xf>
    <xf numFmtId="0" fontId="13" fillId="2" borderId="7" xfId="2" applyFont="1" applyFill="1" applyBorder="1" applyAlignment="1">
      <alignment horizontal="center" vertical="center" wrapText="1"/>
    </xf>
    <xf numFmtId="0" fontId="4" fillId="2" borderId="0" xfId="2" applyFont="1" applyFill="1"/>
    <xf numFmtId="0" fontId="15" fillId="2" borderId="4"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1" xfId="2" applyFont="1" applyFill="1" applyBorder="1" applyAlignment="1">
      <alignment horizontal="center" vertical="center" wrapText="1"/>
    </xf>
    <xf numFmtId="165" fontId="15" fillId="2" borderId="4" xfId="2" applyNumberFormat="1"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15" fillId="2" borderId="9" xfId="2" applyFont="1" applyFill="1" applyBorder="1" applyAlignment="1">
      <alignment horizontal="center" vertical="center" wrapText="1"/>
    </xf>
    <xf numFmtId="165" fontId="15" fillId="2" borderId="1" xfId="2" applyNumberFormat="1" applyFont="1" applyFill="1" applyBorder="1" applyAlignment="1">
      <alignment horizontal="center" vertical="center" wrapText="1"/>
    </xf>
    <xf numFmtId="0" fontId="15" fillId="2" borderId="2"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vertical="center" wrapText="1"/>
    </xf>
    <xf numFmtId="4" fontId="2" fillId="2" borderId="2" xfId="2" applyNumberFormat="1" applyFont="1" applyFill="1" applyBorder="1" applyAlignment="1">
      <alignment horizontal="center" vertical="center" wrapText="1"/>
    </xf>
    <xf numFmtId="4" fontId="2" fillId="2" borderId="12" xfId="2" applyNumberFormat="1" applyFont="1" applyFill="1" applyBorder="1" applyAlignment="1">
      <alignment horizontal="center" vertical="center" wrapText="1"/>
    </xf>
    <xf numFmtId="4" fontId="2" fillId="2" borderId="11" xfId="2" applyNumberFormat="1" applyFont="1" applyFill="1" applyBorder="1" applyAlignment="1">
      <alignment horizontal="center" vertical="center" wrapText="1"/>
    </xf>
    <xf numFmtId="170" fontId="2" fillId="2" borderId="2" xfId="2" applyNumberFormat="1" applyFont="1" applyFill="1" applyBorder="1" applyAlignment="1">
      <alignment horizontal="center" vertical="center"/>
    </xf>
    <xf numFmtId="4" fontId="2" fillId="2" borderId="2" xfId="2" applyNumberFormat="1" applyFont="1" applyFill="1" applyBorder="1" applyAlignment="1">
      <alignment vertical="center" wrapText="1"/>
    </xf>
    <xf numFmtId="0" fontId="2" fillId="2" borderId="4" xfId="2" applyFont="1" applyFill="1" applyBorder="1" applyAlignment="1">
      <alignment horizontal="left" vertical="center" wrapText="1"/>
    </xf>
    <xf numFmtId="0" fontId="2" fillId="2" borderId="4" xfId="2" applyFont="1" applyFill="1" applyBorder="1" applyAlignment="1">
      <alignment horizontal="center"/>
    </xf>
    <xf numFmtId="4" fontId="2" fillId="2" borderId="2" xfId="2" applyNumberFormat="1" applyFont="1" applyFill="1" applyBorder="1" applyAlignment="1">
      <alignment horizontal="left" vertical="center" wrapText="1"/>
    </xf>
    <xf numFmtId="0" fontId="2" fillId="2" borderId="4" xfId="2" applyFont="1" applyFill="1" applyBorder="1" applyAlignment="1">
      <alignment vertical="center" wrapText="1"/>
    </xf>
    <xf numFmtId="0" fontId="2" fillId="2" borderId="0" xfId="2" applyFont="1" applyFill="1"/>
    <xf numFmtId="4" fontId="2" fillId="2" borderId="10" xfId="2" applyNumberFormat="1" applyFont="1" applyFill="1" applyBorder="1" applyAlignment="1">
      <alignment horizontal="center" vertical="center" wrapText="1"/>
    </xf>
    <xf numFmtId="4" fontId="2" fillId="2" borderId="9" xfId="2" applyNumberFormat="1"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2" applyFont="1" applyFill="1" applyBorder="1" applyAlignment="1">
      <alignment horizontal="center"/>
    </xf>
    <xf numFmtId="0" fontId="2" fillId="2" borderId="1" xfId="2" applyFont="1" applyFill="1" applyBorder="1" applyAlignment="1">
      <alignment vertical="center" wrapText="1"/>
    </xf>
    <xf numFmtId="3" fontId="2" fillId="2" borderId="2" xfId="2" applyNumberFormat="1" applyFont="1" applyFill="1" applyBorder="1" applyAlignment="1">
      <alignment horizontal="center" vertical="center" wrapText="1"/>
    </xf>
    <xf numFmtId="171" fontId="6" fillId="2" borderId="2" xfId="3" applyNumberFormat="1" applyFont="1" applyFill="1" applyBorder="1" applyAlignment="1" applyProtection="1">
      <alignment vertical="center" wrapText="1"/>
      <protection hidden="1"/>
    </xf>
    <xf numFmtId="4" fontId="2" fillId="2" borderId="6" xfId="2" applyNumberFormat="1" applyFont="1" applyFill="1" applyBorder="1" applyAlignment="1">
      <alignment horizontal="center" vertical="center" wrapText="1"/>
    </xf>
    <xf numFmtId="4" fontId="2" fillId="2" borderId="8" xfId="2" applyNumberFormat="1" applyFont="1" applyFill="1" applyBorder="1" applyAlignment="1">
      <alignment horizontal="center" vertical="center" wrapText="1"/>
    </xf>
    <xf numFmtId="0" fontId="2" fillId="2" borderId="2" xfId="2" applyFont="1" applyFill="1" applyBorder="1" applyAlignment="1">
      <alignment vertical="center" wrapText="1"/>
    </xf>
    <xf numFmtId="0" fontId="2" fillId="2" borderId="2" xfId="2" applyFont="1" applyFill="1" applyBorder="1"/>
    <xf numFmtId="3" fontId="2" fillId="2" borderId="2" xfId="2" applyNumberFormat="1" applyFont="1" applyFill="1" applyBorder="1" applyAlignment="1">
      <alignment horizontal="left" vertical="center" wrapText="1"/>
    </xf>
    <xf numFmtId="170" fontId="2" fillId="2" borderId="2" xfId="2" applyNumberFormat="1" applyFont="1" applyFill="1" applyBorder="1" applyAlignment="1">
      <alignment horizontal="center" vertical="center" wrapText="1"/>
    </xf>
    <xf numFmtId="0" fontId="2" fillId="2" borderId="0" xfId="2" applyFont="1" applyFill="1" applyAlignment="1">
      <alignment vertical="center" wrapText="1"/>
    </xf>
    <xf numFmtId="0" fontId="4" fillId="2" borderId="0" xfId="2" applyFont="1" applyFill="1" applyAlignment="1">
      <alignment vertical="center" wrapText="1"/>
    </xf>
    <xf numFmtId="0" fontId="31" fillId="0" borderId="0" xfId="0" applyFont="1" applyAlignment="1">
      <alignment horizontal="center" vertical="center"/>
    </xf>
    <xf numFmtId="0" fontId="16" fillId="0" borderId="0" xfId="0" applyFont="1" applyAlignment="1">
      <alignment vertical="center"/>
    </xf>
    <xf numFmtId="0" fontId="29"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0" fillId="0" borderId="2" xfId="0" applyBorder="1" applyAlignment="1">
      <alignment vertical="center" wrapText="1"/>
    </xf>
    <xf numFmtId="0" fontId="20" fillId="0" borderId="0" xfId="0" applyFont="1" applyAlignment="1">
      <alignment horizontal="center" vertical="center"/>
    </xf>
    <xf numFmtId="0" fontId="33" fillId="2" borderId="7" xfId="2" applyFont="1" applyFill="1" applyBorder="1" applyAlignment="1">
      <alignment horizontal="center" vertical="center" wrapText="1"/>
    </xf>
    <xf numFmtId="0" fontId="19" fillId="2" borderId="0" xfId="2" applyFont="1" applyFill="1"/>
    <xf numFmtId="0" fontId="4" fillId="2" borderId="2" xfId="2" applyFont="1" applyFill="1" applyBorder="1" applyAlignment="1">
      <alignment horizontal="center" vertical="center"/>
    </xf>
    <xf numFmtId="0" fontId="4" fillId="2" borderId="2" xfId="2" applyFont="1" applyFill="1" applyBorder="1" applyAlignment="1">
      <alignment horizontal="center" vertical="center" wrapText="1"/>
    </xf>
    <xf numFmtId="4" fontId="4" fillId="2" borderId="2" xfId="2" applyNumberFormat="1" applyFont="1" applyFill="1" applyBorder="1" applyAlignment="1">
      <alignment horizontal="center" vertical="center"/>
    </xf>
    <xf numFmtId="0" fontId="4" fillId="2" borderId="2" xfId="2" applyFont="1" applyFill="1" applyBorder="1" applyAlignment="1">
      <alignment horizontal="left" vertical="top" wrapText="1"/>
    </xf>
    <xf numFmtId="0" fontId="19" fillId="2" borderId="0" xfId="2" applyFill="1"/>
    <xf numFmtId="4" fontId="4" fillId="2" borderId="2" xfId="2" applyNumberFormat="1" applyFont="1" applyFill="1" applyBorder="1" applyAlignment="1">
      <alignment horizontal="center" vertical="center" wrapText="1"/>
    </xf>
    <xf numFmtId="173" fontId="8" fillId="2" borderId="1" xfId="4"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0" xfId="2" applyFont="1" applyFill="1" applyBorder="1" applyAlignment="1">
      <alignment horizontal="center" vertical="center"/>
    </xf>
    <xf numFmtId="4" fontId="4" fillId="2" borderId="1" xfId="2" applyNumberFormat="1" applyFont="1" applyFill="1" applyBorder="1" applyAlignment="1">
      <alignment horizontal="center" vertical="center"/>
    </xf>
    <xf numFmtId="0" fontId="4" fillId="2" borderId="3" xfId="2" applyFont="1" applyFill="1" applyBorder="1" applyAlignment="1">
      <alignment horizontal="center" vertical="center" wrapText="1"/>
    </xf>
    <xf numFmtId="0" fontId="19" fillId="2" borderId="13" xfId="2" applyFill="1" applyBorder="1"/>
    <xf numFmtId="0" fontId="19" fillId="2" borderId="0" xfId="2" applyFill="1" applyBorder="1"/>
    <xf numFmtId="0" fontId="34" fillId="0" borderId="0" xfId="2" applyFont="1" applyAlignment="1">
      <alignment horizontal="center"/>
    </xf>
    <xf numFmtId="0" fontId="34" fillId="0" borderId="0" xfId="2" applyFont="1" applyAlignment="1">
      <alignment horizontal="center" vertical="center"/>
    </xf>
    <xf numFmtId="0" fontId="2" fillId="0" borderId="2" xfId="2" applyFont="1" applyBorder="1" applyAlignment="1">
      <alignment horizontal="center" vertical="center" wrapText="1"/>
    </xf>
    <xf numFmtId="4" fontId="2" fillId="2" borderId="2"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6" fillId="2" borderId="2" xfId="2" applyFont="1" applyFill="1" applyBorder="1" applyAlignment="1">
      <alignment horizontal="center" vertical="center" wrapText="1"/>
    </xf>
    <xf numFmtId="4" fontId="6" fillId="2" borderId="2" xfId="2" applyNumberFormat="1" applyFont="1" applyFill="1" applyBorder="1" applyAlignment="1">
      <alignment horizontal="center" vertical="center" wrapText="1"/>
    </xf>
    <xf numFmtId="4" fontId="2" fillId="0" borderId="2" xfId="2" applyNumberFormat="1" applyFont="1" applyBorder="1" applyAlignment="1">
      <alignment horizontal="center" vertical="center" wrapText="1"/>
    </xf>
    <xf numFmtId="4" fontId="6" fillId="0" borderId="2" xfId="2" applyNumberFormat="1" applyFont="1" applyFill="1" applyBorder="1" applyAlignment="1">
      <alignment horizontal="center" vertical="center" wrapText="1"/>
    </xf>
    <xf numFmtId="0" fontId="6" fillId="0" borderId="2" xfId="2" applyFont="1" applyBorder="1" applyAlignment="1">
      <alignment horizontal="center" vertical="center" wrapText="1"/>
    </xf>
    <xf numFmtId="0" fontId="6" fillId="0" borderId="2" xfId="3" applyFont="1" applyFill="1" applyBorder="1" applyAlignment="1">
      <alignment horizontal="center" vertical="center" wrapText="1" shrinkToFit="1"/>
    </xf>
    <xf numFmtId="4" fontId="2" fillId="0" borderId="2" xfId="2" applyNumberFormat="1" applyFont="1" applyFill="1" applyBorder="1" applyAlignment="1">
      <alignment horizontal="center" vertical="center" wrapText="1"/>
    </xf>
    <xf numFmtId="0" fontId="2" fillId="0" borderId="2" xfId="2" applyFont="1" applyFill="1" applyBorder="1" applyAlignment="1">
      <alignment horizontal="center" vertical="center"/>
    </xf>
    <xf numFmtId="0" fontId="6" fillId="0" borderId="2" xfId="2" applyFont="1" applyFill="1" applyBorder="1" applyAlignment="1" applyProtection="1">
      <alignment horizontal="center" vertical="center" wrapText="1"/>
      <protection locked="0"/>
    </xf>
    <xf numFmtId="174" fontId="2" fillId="0" borderId="2" xfId="2" applyNumberFormat="1" applyFont="1" applyFill="1" applyBorder="1" applyAlignment="1">
      <alignment horizontal="center" vertical="center" wrapText="1"/>
    </xf>
    <xf numFmtId="0" fontId="2" fillId="0" borderId="2" xfId="2"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0" borderId="2" xfId="2" applyFont="1" applyFill="1" applyBorder="1" applyAlignment="1">
      <alignment horizontal="center" vertical="center" wrapText="1"/>
    </xf>
    <xf numFmtId="0" fontId="34" fillId="2" borderId="2" xfId="2" applyFont="1" applyFill="1" applyBorder="1" applyAlignment="1">
      <alignment horizontal="center" vertical="center"/>
    </xf>
    <xf numFmtId="0" fontId="6" fillId="0" borderId="2" xfId="3" applyFont="1" applyFill="1" applyBorder="1" applyAlignment="1">
      <alignment horizontal="center" vertical="center" wrapText="1"/>
    </xf>
    <xf numFmtId="0" fontId="6" fillId="0" borderId="2" xfId="2" applyNumberFormat="1" applyFont="1" applyFill="1" applyBorder="1" applyAlignment="1" applyProtection="1">
      <alignment horizontal="center" vertical="center" wrapText="1"/>
    </xf>
    <xf numFmtId="0" fontId="2" fillId="0" borderId="2" xfId="2" applyFont="1" applyBorder="1" applyAlignment="1">
      <alignment horizontal="center" vertical="center" wrapText="1"/>
    </xf>
    <xf numFmtId="0" fontId="2" fillId="0" borderId="8"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7" xfId="2" applyFont="1" applyBorder="1" applyAlignment="1">
      <alignment horizontal="center" vertical="center"/>
    </xf>
    <xf numFmtId="0" fontId="2" fillId="0" borderId="7" xfId="2" applyFont="1" applyBorder="1" applyAlignment="1">
      <alignment horizontal="center" vertical="center" wrapText="1"/>
    </xf>
    <xf numFmtId="4" fontId="36" fillId="2" borderId="2" xfId="2" applyNumberFormat="1" applyFont="1" applyFill="1" applyBorder="1" applyAlignment="1">
      <alignment horizontal="center" vertical="center"/>
    </xf>
    <xf numFmtId="4" fontId="36" fillId="2" borderId="2" xfId="2" applyNumberFormat="1" applyFont="1" applyFill="1" applyBorder="1" applyAlignment="1">
      <alignment horizontal="center" vertical="center" wrapText="1"/>
    </xf>
    <xf numFmtId="4" fontId="36" fillId="2" borderId="0" xfId="2" applyNumberFormat="1" applyFont="1" applyFill="1" applyAlignment="1">
      <alignment vertical="center"/>
    </xf>
    <xf numFmtId="3" fontId="36" fillId="2" borderId="0" xfId="2" applyNumberFormat="1" applyFont="1" applyFill="1" applyAlignment="1">
      <alignment vertical="center"/>
    </xf>
    <xf numFmtId="4" fontId="11" fillId="2" borderId="7" xfId="2" applyNumberFormat="1" applyFont="1" applyFill="1" applyBorder="1" applyAlignment="1">
      <alignment horizontal="center" vertical="center" wrapText="1"/>
    </xf>
    <xf numFmtId="4" fontId="11" fillId="2" borderId="2" xfId="2" applyNumberFormat="1" applyFont="1" applyFill="1" applyBorder="1" applyAlignment="1">
      <alignment horizontal="center" vertical="center" wrapText="1"/>
    </xf>
    <xf numFmtId="4" fontId="11" fillId="2" borderId="2" xfId="2" applyNumberFormat="1" applyFont="1" applyFill="1" applyBorder="1" applyAlignment="1">
      <alignment horizontal="center" vertical="center" wrapText="1"/>
    </xf>
    <xf numFmtId="1" fontId="36" fillId="2" borderId="2" xfId="2" applyNumberFormat="1" applyFont="1" applyFill="1" applyBorder="1" applyAlignment="1">
      <alignment horizontal="center" vertical="center"/>
    </xf>
    <xf numFmtId="3" fontId="11" fillId="2" borderId="2" xfId="2"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37" fillId="2" borderId="0" xfId="2" applyFont="1" applyFill="1"/>
    <xf numFmtId="165" fontId="13" fillId="2" borderId="2" xfId="2"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18" fillId="2" borderId="2" xfId="2" applyFont="1" applyFill="1" applyBorder="1" applyAlignment="1">
      <alignment horizontal="center" vertical="center"/>
    </xf>
    <xf numFmtId="0" fontId="18" fillId="2" borderId="2" xfId="2" applyFont="1" applyFill="1" applyBorder="1" applyAlignment="1">
      <alignment horizontal="justify" vertical="center"/>
    </xf>
    <xf numFmtId="165" fontId="18" fillId="2" borderId="2" xfId="2" applyNumberFormat="1" applyFont="1" applyFill="1" applyBorder="1" applyAlignment="1">
      <alignment horizontal="center" vertical="center"/>
    </xf>
    <xf numFmtId="165" fontId="18" fillId="2" borderId="2" xfId="2" applyNumberFormat="1" applyFont="1" applyFill="1" applyBorder="1" applyAlignment="1">
      <alignment horizontal="center" vertical="center" wrapText="1"/>
    </xf>
    <xf numFmtId="0" fontId="18" fillId="2" borderId="2" xfId="2" applyFont="1" applyFill="1" applyBorder="1" applyAlignment="1">
      <alignment horizontal="justify" vertical="center" wrapText="1"/>
    </xf>
    <xf numFmtId="0" fontId="18" fillId="2" borderId="2" xfId="2" applyFont="1" applyFill="1" applyBorder="1" applyAlignment="1">
      <alignment vertical="center" wrapText="1"/>
    </xf>
    <xf numFmtId="0" fontId="18" fillId="2" borderId="2" xfId="2" applyFont="1" applyFill="1" applyBorder="1" applyAlignment="1">
      <alignment horizontal="left" vertical="center" wrapText="1"/>
    </xf>
    <xf numFmtId="0" fontId="18" fillId="2" borderId="2" xfId="5" applyFont="1" applyFill="1" applyBorder="1" applyAlignment="1">
      <alignment horizontal="center" vertical="center" wrapText="1"/>
    </xf>
    <xf numFmtId="0" fontId="18" fillId="2" borderId="2" xfId="2" applyFont="1" applyFill="1" applyBorder="1" applyAlignment="1">
      <alignment wrapText="1"/>
    </xf>
    <xf numFmtId="0" fontId="37" fillId="2" borderId="0" xfId="2" applyFont="1" applyFill="1" applyAlignment="1">
      <alignment horizontal="center" vertical="center"/>
    </xf>
    <xf numFmtId="165" fontId="37" fillId="2" borderId="0" xfId="2" applyNumberFormat="1" applyFont="1" applyFill="1" applyAlignment="1">
      <alignment horizontal="center" vertical="center"/>
    </xf>
    <xf numFmtId="0" fontId="37" fillId="2" borderId="0" xfId="2" applyFont="1" applyFill="1" applyAlignment="1">
      <alignment vertical="center" wrapText="1"/>
    </xf>
  </cellXfs>
  <cellStyles count="6">
    <cellStyle name="Обычный" xfId="0" builtinId="0"/>
    <cellStyle name="Обычный 2" xfId="1"/>
    <cellStyle name="Обычный 2 2" xfId="3"/>
    <cellStyle name="Обычный 3" xfId="2"/>
    <cellStyle name="Обычный 3 2" xfId="5"/>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topLeftCell="J1" workbookViewId="0">
      <selection activeCell="J1" sqref="A1:XFD1048576"/>
    </sheetView>
  </sheetViews>
  <sheetFormatPr defaultRowHeight="15" x14ac:dyDescent="0.25"/>
  <cols>
    <col min="1" max="1" width="31.7109375" style="1" customWidth="1"/>
    <col min="2" max="2" width="25.85546875" style="40" customWidth="1"/>
    <col min="3" max="3" width="15" style="1" bestFit="1" customWidth="1"/>
    <col min="4" max="4" width="15.7109375" style="40" bestFit="1" customWidth="1"/>
    <col min="5" max="5" width="18.7109375" style="41" customWidth="1"/>
    <col min="6" max="6" width="12.140625" style="1" bestFit="1" customWidth="1"/>
    <col min="7" max="7" width="18.42578125" style="1" customWidth="1"/>
    <col min="8" max="8" width="7.140625" style="40" bestFit="1" customWidth="1"/>
    <col min="9" max="9" width="9.140625" style="40"/>
    <col min="10" max="10" width="15.85546875" style="40" customWidth="1"/>
    <col min="11" max="11" width="47.28515625" style="40" customWidth="1"/>
    <col min="12" max="12" width="12.28515625" style="40" bestFit="1" customWidth="1"/>
    <col min="13" max="13" width="9.5703125" style="40" customWidth="1"/>
    <col min="14" max="14" width="19.85546875" style="40" customWidth="1"/>
    <col min="15" max="15" width="21.140625" style="40" customWidth="1"/>
    <col min="16" max="16" width="49.28515625" style="42" customWidth="1"/>
    <col min="17" max="17" width="10.85546875" style="1" bestFit="1" customWidth="1"/>
    <col min="18" max="18" width="9" style="36" bestFit="1" customWidth="1"/>
    <col min="19" max="19" width="7.85546875" style="36" customWidth="1"/>
    <col min="20" max="20" width="9.140625" style="36"/>
    <col min="21" max="21" width="6.140625" style="36" customWidth="1"/>
    <col min="22" max="16384" width="9.140625" style="36"/>
  </cols>
  <sheetData>
    <row r="1" spans="1:21" x14ac:dyDescent="0.25">
      <c r="A1" s="35" t="s">
        <v>76</v>
      </c>
      <c r="B1" s="35"/>
      <c r="C1" s="35"/>
      <c r="D1" s="35"/>
      <c r="E1" s="35"/>
      <c r="F1" s="35"/>
      <c r="G1" s="35"/>
      <c r="H1" s="35"/>
      <c r="I1" s="35"/>
      <c r="J1" s="35"/>
      <c r="K1" s="35"/>
      <c r="L1" s="35"/>
      <c r="M1" s="35"/>
      <c r="N1" s="35"/>
      <c r="O1" s="35"/>
      <c r="P1" s="35"/>
      <c r="Q1" s="35"/>
    </row>
    <row r="2" spans="1:21" x14ac:dyDescent="0.25">
      <c r="A2" s="35" t="s">
        <v>75</v>
      </c>
      <c r="B2" s="35"/>
      <c r="C2" s="35"/>
      <c r="D2" s="35"/>
      <c r="E2" s="35"/>
      <c r="F2" s="35"/>
      <c r="G2" s="35"/>
      <c r="H2" s="35"/>
      <c r="I2" s="35"/>
      <c r="J2" s="35"/>
      <c r="K2" s="35"/>
      <c r="L2" s="35"/>
      <c r="M2" s="35"/>
      <c r="N2" s="35"/>
      <c r="O2" s="35"/>
      <c r="P2" s="35"/>
      <c r="Q2" s="35"/>
    </row>
    <row r="4" spans="1:21" ht="64.5" customHeight="1" x14ac:dyDescent="0.25">
      <c r="A4" s="32" t="s">
        <v>74</v>
      </c>
      <c r="B4" s="31" t="s">
        <v>73</v>
      </c>
      <c r="C4" s="32" t="s">
        <v>72</v>
      </c>
      <c r="D4" s="31" t="s">
        <v>71</v>
      </c>
      <c r="E4" s="31" t="s">
        <v>70</v>
      </c>
      <c r="F4" s="32" t="s">
        <v>69</v>
      </c>
      <c r="G4" s="32" t="s">
        <v>68</v>
      </c>
      <c r="H4" s="31" t="s">
        <v>67</v>
      </c>
      <c r="I4" s="31"/>
      <c r="J4" s="31" t="s">
        <v>66</v>
      </c>
      <c r="K4" s="31"/>
      <c r="L4" s="31" t="s">
        <v>65</v>
      </c>
      <c r="M4" s="31" t="s">
        <v>64</v>
      </c>
      <c r="N4" s="31" t="s">
        <v>63</v>
      </c>
      <c r="O4" s="31" t="s">
        <v>62</v>
      </c>
      <c r="P4" s="31" t="s">
        <v>61</v>
      </c>
      <c r="Q4" s="32" t="s">
        <v>60</v>
      </c>
      <c r="R4" s="29" t="s">
        <v>59</v>
      </c>
      <c r="S4" s="29"/>
      <c r="T4" s="29"/>
      <c r="U4" s="30" t="s">
        <v>58</v>
      </c>
    </row>
    <row r="5" spans="1:21" ht="165.75" x14ac:dyDescent="0.25">
      <c r="A5" s="32"/>
      <c r="B5" s="31"/>
      <c r="C5" s="32"/>
      <c r="D5" s="31"/>
      <c r="E5" s="31"/>
      <c r="F5" s="32"/>
      <c r="G5" s="32"/>
      <c r="H5" s="8" t="s">
        <v>57</v>
      </c>
      <c r="I5" s="8" t="s">
        <v>56</v>
      </c>
      <c r="J5" s="8" t="s">
        <v>55</v>
      </c>
      <c r="K5" s="8" t="s">
        <v>54</v>
      </c>
      <c r="L5" s="31"/>
      <c r="M5" s="31"/>
      <c r="N5" s="31"/>
      <c r="O5" s="31"/>
      <c r="P5" s="31"/>
      <c r="Q5" s="32"/>
      <c r="R5" s="9" t="s">
        <v>53</v>
      </c>
      <c r="S5" s="9" t="s">
        <v>52</v>
      </c>
      <c r="T5" s="9" t="s">
        <v>51</v>
      </c>
      <c r="U5" s="30"/>
    </row>
    <row r="6" spans="1:21" x14ac:dyDescent="0.25">
      <c r="A6" s="3">
        <v>1</v>
      </c>
      <c r="B6" s="6">
        <v>2</v>
      </c>
      <c r="C6" s="3">
        <v>3</v>
      </c>
      <c r="D6" s="6">
        <v>4</v>
      </c>
      <c r="E6" s="6">
        <v>5</v>
      </c>
      <c r="F6" s="3">
        <v>6</v>
      </c>
      <c r="G6" s="3">
        <v>7</v>
      </c>
      <c r="H6" s="6">
        <v>8</v>
      </c>
      <c r="I6" s="6">
        <v>9</v>
      </c>
      <c r="J6" s="6">
        <v>10</v>
      </c>
      <c r="K6" s="6">
        <v>11</v>
      </c>
      <c r="L6" s="6">
        <v>12</v>
      </c>
      <c r="M6" s="6">
        <v>13</v>
      </c>
      <c r="N6" s="6">
        <v>14</v>
      </c>
      <c r="O6" s="6">
        <v>15</v>
      </c>
      <c r="P6" s="6">
        <v>16</v>
      </c>
      <c r="Q6" s="3">
        <v>17</v>
      </c>
      <c r="R6" s="6">
        <v>18</v>
      </c>
      <c r="S6" s="6">
        <v>19</v>
      </c>
      <c r="T6" s="6">
        <v>20</v>
      </c>
      <c r="U6" s="6">
        <v>21</v>
      </c>
    </row>
    <row r="7" spans="1:21" ht="15.75" x14ac:dyDescent="0.25">
      <c r="A7" s="37"/>
      <c r="B7" s="37"/>
      <c r="C7" s="37"/>
      <c r="D7" s="37"/>
      <c r="E7" s="37"/>
      <c r="F7" s="37"/>
      <c r="G7" s="37"/>
      <c r="H7" s="37"/>
      <c r="I7" s="37"/>
      <c r="J7" s="37"/>
      <c r="K7" s="37"/>
      <c r="L7" s="37"/>
      <c r="M7" s="37"/>
      <c r="N7" s="37"/>
      <c r="O7" s="37"/>
      <c r="P7" s="37"/>
      <c r="Q7" s="37"/>
      <c r="R7" s="37"/>
      <c r="S7" s="37"/>
      <c r="T7" s="37"/>
      <c r="U7" s="37"/>
    </row>
    <row r="8" spans="1:21" s="38" customFormat="1" ht="17.25" customHeight="1" x14ac:dyDescent="0.3">
      <c r="A8" s="14" t="s">
        <v>50</v>
      </c>
      <c r="B8" s="11" t="s">
        <v>49</v>
      </c>
      <c r="C8" s="11" t="s">
        <v>17</v>
      </c>
      <c r="D8" s="4">
        <f>D9+D10+D11+D12+D13</f>
        <v>538362.14</v>
      </c>
      <c r="E8" s="7" t="s">
        <v>16</v>
      </c>
      <c r="F8" s="4">
        <f>F9+F10+F11+F12+F13</f>
        <v>535874.14</v>
      </c>
      <c r="G8" s="4">
        <f>G9+G10+G11+G12+G13</f>
        <v>464971.62</v>
      </c>
      <c r="H8" s="17" t="s">
        <v>48</v>
      </c>
      <c r="I8" s="17" t="s">
        <v>35</v>
      </c>
      <c r="J8" s="11" t="s">
        <v>47</v>
      </c>
      <c r="K8" s="11" t="s">
        <v>46</v>
      </c>
      <c r="L8" s="11" t="s">
        <v>32</v>
      </c>
      <c r="M8" s="11" t="s">
        <v>10</v>
      </c>
      <c r="N8" s="11" t="s">
        <v>45</v>
      </c>
      <c r="O8" s="11" t="s">
        <v>44</v>
      </c>
      <c r="P8" s="23" t="s">
        <v>43</v>
      </c>
      <c r="Q8" s="11" t="s">
        <v>42</v>
      </c>
      <c r="R8" s="11">
        <v>95</v>
      </c>
      <c r="S8" s="11">
        <v>7669.2</v>
      </c>
      <c r="T8" s="11" t="s">
        <v>41</v>
      </c>
      <c r="U8" s="20" t="s">
        <v>5</v>
      </c>
    </row>
    <row r="9" spans="1:21" s="39" customFormat="1" ht="50.1" customHeight="1" x14ac:dyDescent="0.25">
      <c r="A9" s="15"/>
      <c r="B9" s="12"/>
      <c r="C9" s="12"/>
      <c r="D9" s="2">
        <v>35315.07</v>
      </c>
      <c r="E9" s="7" t="s">
        <v>4</v>
      </c>
      <c r="F9" s="2">
        <v>35315.07</v>
      </c>
      <c r="G9" s="2">
        <v>14977</v>
      </c>
      <c r="H9" s="18"/>
      <c r="I9" s="18"/>
      <c r="J9" s="12"/>
      <c r="K9" s="12"/>
      <c r="L9" s="12"/>
      <c r="M9" s="12"/>
      <c r="N9" s="12"/>
      <c r="O9" s="12"/>
      <c r="P9" s="24"/>
      <c r="Q9" s="12"/>
      <c r="R9" s="12"/>
      <c r="S9" s="12"/>
      <c r="T9" s="12"/>
      <c r="U9" s="21"/>
    </row>
    <row r="10" spans="1:21" s="39" customFormat="1" ht="49.5" customHeight="1" x14ac:dyDescent="0.25">
      <c r="A10" s="15"/>
      <c r="B10" s="12"/>
      <c r="C10" s="12"/>
      <c r="D10" s="2">
        <v>421387.62</v>
      </c>
      <c r="E10" s="7" t="s">
        <v>3</v>
      </c>
      <c r="F10" s="2">
        <v>421387.62</v>
      </c>
      <c r="G10" s="2">
        <v>389272.53</v>
      </c>
      <c r="H10" s="18"/>
      <c r="I10" s="18"/>
      <c r="J10" s="12"/>
      <c r="K10" s="12"/>
      <c r="L10" s="12"/>
      <c r="M10" s="12"/>
      <c r="N10" s="12"/>
      <c r="O10" s="12"/>
      <c r="P10" s="24"/>
      <c r="Q10" s="12"/>
      <c r="R10" s="12"/>
      <c r="S10" s="12"/>
      <c r="T10" s="12"/>
      <c r="U10" s="21"/>
    </row>
    <row r="11" spans="1:21" s="39" customFormat="1" ht="50.1" customHeight="1" x14ac:dyDescent="0.2">
      <c r="A11" s="15"/>
      <c r="B11" s="12"/>
      <c r="C11" s="12"/>
      <c r="D11" s="2">
        <v>69647.45</v>
      </c>
      <c r="E11" s="3" t="s">
        <v>2</v>
      </c>
      <c r="F11" s="2">
        <v>67159.45</v>
      </c>
      <c r="G11" s="2">
        <v>60722.09</v>
      </c>
      <c r="H11" s="18"/>
      <c r="I11" s="18"/>
      <c r="J11" s="12"/>
      <c r="K11" s="13"/>
      <c r="L11" s="12"/>
      <c r="M11" s="12"/>
      <c r="N11" s="12"/>
      <c r="O11" s="12"/>
      <c r="P11" s="24"/>
      <c r="Q11" s="12"/>
      <c r="R11" s="12"/>
      <c r="S11" s="12"/>
      <c r="T11" s="12"/>
      <c r="U11" s="21"/>
    </row>
    <row r="12" spans="1:21" s="39" customFormat="1" ht="50.1" customHeight="1" x14ac:dyDescent="0.25">
      <c r="A12" s="15"/>
      <c r="B12" s="12"/>
      <c r="C12" s="12"/>
      <c r="D12" s="2">
        <v>12012</v>
      </c>
      <c r="E12" s="7" t="s">
        <v>1</v>
      </c>
      <c r="F12" s="2">
        <v>12012</v>
      </c>
      <c r="G12" s="2">
        <v>0</v>
      </c>
      <c r="H12" s="18"/>
      <c r="I12" s="18"/>
      <c r="J12" s="12"/>
      <c r="K12" s="12" t="s">
        <v>40</v>
      </c>
      <c r="L12" s="12"/>
      <c r="M12" s="12"/>
      <c r="N12" s="12"/>
      <c r="O12" s="12"/>
      <c r="P12" s="24"/>
      <c r="Q12" s="12"/>
      <c r="R12" s="12"/>
      <c r="S12" s="12"/>
      <c r="T12" s="12"/>
      <c r="U12" s="21"/>
    </row>
    <row r="13" spans="1:21" s="39" customFormat="1" ht="50.1" customHeight="1" x14ac:dyDescent="0.25">
      <c r="A13" s="16"/>
      <c r="B13" s="13"/>
      <c r="C13" s="13"/>
      <c r="D13" s="2">
        <v>0</v>
      </c>
      <c r="E13" s="7" t="s">
        <v>0</v>
      </c>
      <c r="F13" s="2">
        <v>0</v>
      </c>
      <c r="G13" s="2">
        <v>0</v>
      </c>
      <c r="H13" s="19"/>
      <c r="I13" s="19"/>
      <c r="J13" s="13"/>
      <c r="K13" s="13"/>
      <c r="L13" s="13"/>
      <c r="M13" s="13"/>
      <c r="N13" s="13"/>
      <c r="O13" s="13"/>
      <c r="P13" s="25"/>
      <c r="Q13" s="13"/>
      <c r="R13" s="13"/>
      <c r="S13" s="13"/>
      <c r="T13" s="13"/>
      <c r="U13" s="22"/>
    </row>
    <row r="14" spans="1:21" ht="60" customHeight="1" x14ac:dyDescent="0.25">
      <c r="A14" s="14" t="s">
        <v>39</v>
      </c>
      <c r="B14" s="11" t="s">
        <v>38</v>
      </c>
      <c r="C14" s="11" t="s">
        <v>37</v>
      </c>
      <c r="D14" s="4">
        <f>D15+D16+D17+D18+D19</f>
        <v>384665.97</v>
      </c>
      <c r="E14" s="7" t="s">
        <v>16</v>
      </c>
      <c r="F14" s="4">
        <f>F15+F16+F17+F18+F19</f>
        <v>337310.67000000004</v>
      </c>
      <c r="G14" s="4">
        <f>G15+G16+G17+G18+G19</f>
        <v>108111</v>
      </c>
      <c r="H14" s="17" t="s">
        <v>36</v>
      </c>
      <c r="I14" s="17" t="s">
        <v>35</v>
      </c>
      <c r="J14" s="11" t="s">
        <v>34</v>
      </c>
      <c r="K14" s="11" t="s">
        <v>33</v>
      </c>
      <c r="L14" s="11" t="s">
        <v>32</v>
      </c>
      <c r="M14" s="11" t="s">
        <v>10</v>
      </c>
      <c r="N14" s="11" t="s">
        <v>31</v>
      </c>
      <c r="O14" s="11" t="s">
        <v>30</v>
      </c>
      <c r="P14" s="23" t="s">
        <v>29</v>
      </c>
      <c r="Q14" s="26" t="s">
        <v>5</v>
      </c>
      <c r="R14" s="20" t="s">
        <v>5</v>
      </c>
      <c r="S14" s="20" t="s">
        <v>5</v>
      </c>
      <c r="T14" s="11" t="s">
        <v>28</v>
      </c>
      <c r="U14" s="20" t="s">
        <v>5</v>
      </c>
    </row>
    <row r="15" spans="1:21" ht="60" customHeight="1" x14ac:dyDescent="0.25">
      <c r="A15" s="15"/>
      <c r="B15" s="12"/>
      <c r="C15" s="12"/>
      <c r="D15" s="2">
        <v>0</v>
      </c>
      <c r="E15" s="7" t="s">
        <v>4</v>
      </c>
      <c r="F15" s="2">
        <v>0</v>
      </c>
      <c r="G15" s="2">
        <v>0</v>
      </c>
      <c r="H15" s="18"/>
      <c r="I15" s="18"/>
      <c r="J15" s="12"/>
      <c r="K15" s="12"/>
      <c r="L15" s="12"/>
      <c r="M15" s="12"/>
      <c r="N15" s="12"/>
      <c r="O15" s="12"/>
      <c r="P15" s="24"/>
      <c r="Q15" s="27"/>
      <c r="R15" s="21"/>
      <c r="S15" s="21"/>
      <c r="T15" s="12"/>
      <c r="U15" s="21"/>
    </row>
    <row r="16" spans="1:21" ht="60" customHeight="1" x14ac:dyDescent="0.25">
      <c r="A16" s="15"/>
      <c r="B16" s="12"/>
      <c r="C16" s="12"/>
      <c r="D16" s="2">
        <v>296767.19</v>
      </c>
      <c r="E16" s="7" t="s">
        <v>3</v>
      </c>
      <c r="F16" s="2">
        <v>253673.88</v>
      </c>
      <c r="G16" s="2">
        <v>80125.2</v>
      </c>
      <c r="H16" s="18"/>
      <c r="I16" s="18"/>
      <c r="J16" s="12"/>
      <c r="K16" s="12"/>
      <c r="L16" s="12"/>
      <c r="M16" s="12"/>
      <c r="N16" s="12"/>
      <c r="O16" s="12"/>
      <c r="P16" s="24"/>
      <c r="Q16" s="27"/>
      <c r="R16" s="21"/>
      <c r="S16" s="21"/>
      <c r="T16" s="12"/>
      <c r="U16" s="21"/>
    </row>
    <row r="17" spans="1:21" ht="60" customHeight="1" x14ac:dyDescent="0.25">
      <c r="A17" s="15"/>
      <c r="B17" s="12"/>
      <c r="C17" s="12"/>
      <c r="D17" s="2">
        <v>79619.399999999994</v>
      </c>
      <c r="E17" s="3" t="s">
        <v>2</v>
      </c>
      <c r="F17" s="2">
        <v>75357.41</v>
      </c>
      <c r="G17" s="2">
        <v>27985.8</v>
      </c>
      <c r="H17" s="18"/>
      <c r="I17" s="18"/>
      <c r="J17" s="12"/>
      <c r="K17" s="12"/>
      <c r="L17" s="12"/>
      <c r="M17" s="12"/>
      <c r="N17" s="12"/>
      <c r="O17" s="12"/>
      <c r="P17" s="24"/>
      <c r="Q17" s="27"/>
      <c r="R17" s="21"/>
      <c r="S17" s="21"/>
      <c r="T17" s="12"/>
      <c r="U17" s="21"/>
    </row>
    <row r="18" spans="1:21" ht="60" customHeight="1" x14ac:dyDescent="0.25">
      <c r="A18" s="15"/>
      <c r="B18" s="12"/>
      <c r="C18" s="12"/>
      <c r="D18" s="2">
        <v>8279.3799999999992</v>
      </c>
      <c r="E18" s="7" t="s">
        <v>1</v>
      </c>
      <c r="F18" s="2">
        <v>8279.3799999999992</v>
      </c>
      <c r="G18" s="2">
        <v>0</v>
      </c>
      <c r="H18" s="18"/>
      <c r="I18" s="18"/>
      <c r="J18" s="12"/>
      <c r="K18" s="12"/>
      <c r="L18" s="12"/>
      <c r="M18" s="12"/>
      <c r="N18" s="12"/>
      <c r="O18" s="12"/>
      <c r="P18" s="24"/>
      <c r="Q18" s="27"/>
      <c r="R18" s="21"/>
      <c r="S18" s="21"/>
      <c r="T18" s="12"/>
      <c r="U18" s="21"/>
    </row>
    <row r="19" spans="1:21" ht="60" customHeight="1" x14ac:dyDescent="0.25">
      <c r="A19" s="16"/>
      <c r="B19" s="13"/>
      <c r="C19" s="13"/>
      <c r="D19" s="5">
        <v>0</v>
      </c>
      <c r="E19" s="8" t="s">
        <v>0</v>
      </c>
      <c r="F19" s="2">
        <v>0</v>
      </c>
      <c r="G19" s="2">
        <v>0</v>
      </c>
      <c r="H19" s="19"/>
      <c r="I19" s="19"/>
      <c r="J19" s="13"/>
      <c r="K19" s="13"/>
      <c r="L19" s="13"/>
      <c r="M19" s="13"/>
      <c r="N19" s="13"/>
      <c r="O19" s="13"/>
      <c r="P19" s="25"/>
      <c r="Q19" s="28"/>
      <c r="R19" s="22"/>
      <c r="S19" s="22"/>
      <c r="T19" s="13"/>
      <c r="U19" s="22"/>
    </row>
    <row r="20" spans="1:21" ht="50.1" customHeight="1" x14ac:dyDescent="0.25">
      <c r="A20" s="14" t="s">
        <v>27</v>
      </c>
      <c r="B20" s="11" t="s">
        <v>26</v>
      </c>
      <c r="C20" s="11" t="s">
        <v>17</v>
      </c>
      <c r="D20" s="4">
        <f>D21+D22+D23+D24+D25</f>
        <v>1104001.6599999999</v>
      </c>
      <c r="E20" s="7" t="s">
        <v>16</v>
      </c>
      <c r="F20" s="4">
        <f>F21+F22+F23+F24+F25</f>
        <v>0</v>
      </c>
      <c r="G20" s="4">
        <f>G21+G22+G23+G24+G25</f>
        <v>0</v>
      </c>
      <c r="H20" s="17" t="s">
        <v>25</v>
      </c>
      <c r="I20" s="17" t="s">
        <v>24</v>
      </c>
      <c r="J20" s="11" t="s">
        <v>13</v>
      </c>
      <c r="K20" s="11" t="s">
        <v>23</v>
      </c>
      <c r="L20" s="11" t="s">
        <v>11</v>
      </c>
      <c r="M20" s="11" t="s">
        <v>10</v>
      </c>
      <c r="N20" s="11" t="s">
        <v>22</v>
      </c>
      <c r="O20" s="11" t="s">
        <v>8</v>
      </c>
      <c r="P20" s="20" t="s">
        <v>5</v>
      </c>
      <c r="Q20" s="11" t="s">
        <v>21</v>
      </c>
      <c r="R20" s="11">
        <v>138</v>
      </c>
      <c r="S20" s="11">
        <v>8524.5</v>
      </c>
      <c r="T20" s="11" t="s">
        <v>20</v>
      </c>
      <c r="U20" s="20" t="s">
        <v>5</v>
      </c>
    </row>
    <row r="21" spans="1:21" ht="50.1" customHeight="1" x14ac:dyDescent="0.25">
      <c r="A21" s="15"/>
      <c r="B21" s="12"/>
      <c r="C21" s="12"/>
      <c r="D21" s="2">
        <v>0</v>
      </c>
      <c r="E21" s="7" t="s">
        <v>4</v>
      </c>
      <c r="F21" s="2">
        <v>0</v>
      </c>
      <c r="G21" s="2">
        <v>0</v>
      </c>
      <c r="H21" s="18"/>
      <c r="I21" s="18"/>
      <c r="J21" s="12"/>
      <c r="K21" s="12"/>
      <c r="L21" s="12"/>
      <c r="M21" s="12"/>
      <c r="N21" s="12"/>
      <c r="O21" s="12"/>
      <c r="P21" s="21"/>
      <c r="Q21" s="12"/>
      <c r="R21" s="12"/>
      <c r="S21" s="12"/>
      <c r="T21" s="12"/>
      <c r="U21" s="21"/>
    </row>
    <row r="22" spans="1:21" ht="50.1" customHeight="1" x14ac:dyDescent="0.25">
      <c r="A22" s="15"/>
      <c r="B22" s="12"/>
      <c r="C22" s="12"/>
      <c r="D22" s="2">
        <v>883201.33</v>
      </c>
      <c r="E22" s="7" t="s">
        <v>3</v>
      </c>
      <c r="F22" s="2">
        <v>0</v>
      </c>
      <c r="G22" s="2">
        <v>0</v>
      </c>
      <c r="H22" s="18"/>
      <c r="I22" s="18"/>
      <c r="J22" s="12"/>
      <c r="K22" s="12"/>
      <c r="L22" s="12"/>
      <c r="M22" s="12"/>
      <c r="N22" s="12"/>
      <c r="O22" s="12"/>
      <c r="P22" s="21"/>
      <c r="Q22" s="12"/>
      <c r="R22" s="12"/>
      <c r="S22" s="12"/>
      <c r="T22" s="12"/>
      <c r="U22" s="21"/>
    </row>
    <row r="23" spans="1:21" ht="50.1" customHeight="1" x14ac:dyDescent="0.25">
      <c r="A23" s="15"/>
      <c r="B23" s="12"/>
      <c r="C23" s="12"/>
      <c r="D23" s="2">
        <v>220800.33</v>
      </c>
      <c r="E23" s="3" t="s">
        <v>2</v>
      </c>
      <c r="F23" s="2">
        <v>0</v>
      </c>
      <c r="G23" s="2">
        <v>0</v>
      </c>
      <c r="H23" s="18"/>
      <c r="I23" s="18"/>
      <c r="J23" s="12"/>
      <c r="K23" s="12"/>
      <c r="L23" s="12"/>
      <c r="M23" s="12"/>
      <c r="N23" s="12"/>
      <c r="O23" s="12"/>
      <c r="P23" s="21"/>
      <c r="Q23" s="12"/>
      <c r="R23" s="12"/>
      <c r="S23" s="12"/>
      <c r="T23" s="12"/>
      <c r="U23" s="21"/>
    </row>
    <row r="24" spans="1:21" ht="50.1" customHeight="1" x14ac:dyDescent="0.25">
      <c r="A24" s="15"/>
      <c r="B24" s="12"/>
      <c r="C24" s="12"/>
      <c r="D24" s="2">
        <v>0</v>
      </c>
      <c r="E24" s="7" t="s">
        <v>1</v>
      </c>
      <c r="F24" s="2">
        <v>0</v>
      </c>
      <c r="G24" s="2">
        <v>0</v>
      </c>
      <c r="H24" s="18"/>
      <c r="I24" s="18"/>
      <c r="J24" s="12"/>
      <c r="K24" s="12"/>
      <c r="L24" s="12"/>
      <c r="M24" s="12"/>
      <c r="N24" s="12"/>
      <c r="O24" s="12"/>
      <c r="P24" s="21"/>
      <c r="Q24" s="12"/>
      <c r="R24" s="12"/>
      <c r="S24" s="12"/>
      <c r="T24" s="12"/>
      <c r="U24" s="21"/>
    </row>
    <row r="25" spans="1:21" ht="50.1" customHeight="1" x14ac:dyDescent="0.25">
      <c r="A25" s="16"/>
      <c r="B25" s="13"/>
      <c r="C25" s="13"/>
      <c r="D25" s="2">
        <v>0</v>
      </c>
      <c r="E25" s="7" t="s">
        <v>0</v>
      </c>
      <c r="F25" s="2">
        <v>0</v>
      </c>
      <c r="G25" s="2">
        <v>0</v>
      </c>
      <c r="H25" s="19"/>
      <c r="I25" s="19"/>
      <c r="J25" s="13"/>
      <c r="K25" s="13"/>
      <c r="L25" s="13"/>
      <c r="M25" s="13"/>
      <c r="N25" s="13"/>
      <c r="O25" s="13"/>
      <c r="P25" s="22"/>
      <c r="Q25" s="13"/>
      <c r="R25" s="13"/>
      <c r="S25" s="13"/>
      <c r="T25" s="13"/>
      <c r="U25" s="22"/>
    </row>
    <row r="26" spans="1:21" ht="50.1" customHeight="1" x14ac:dyDescent="0.25">
      <c r="A26" s="14" t="s">
        <v>19</v>
      </c>
      <c r="B26" s="11" t="s">
        <v>18</v>
      </c>
      <c r="C26" s="11" t="s">
        <v>17</v>
      </c>
      <c r="D26" s="4">
        <f>D27+D28+D29+D30+D31</f>
        <v>535.67999999999995</v>
      </c>
      <c r="E26" s="7" t="s">
        <v>16</v>
      </c>
      <c r="F26" s="4">
        <f>F27+F28+F29+F30+F31</f>
        <v>0</v>
      </c>
      <c r="G26" s="4">
        <f>G27+G28+G29+G30+G31</f>
        <v>0</v>
      </c>
      <c r="H26" s="17" t="s">
        <v>15</v>
      </c>
      <c r="I26" s="17" t="s">
        <v>14</v>
      </c>
      <c r="J26" s="11" t="s">
        <v>13</v>
      </c>
      <c r="K26" s="11" t="s">
        <v>12</v>
      </c>
      <c r="L26" s="11" t="s">
        <v>11</v>
      </c>
      <c r="M26" s="11" t="s">
        <v>10</v>
      </c>
      <c r="N26" s="11" t="s">
        <v>9</v>
      </c>
      <c r="O26" s="11" t="s">
        <v>8</v>
      </c>
      <c r="P26" s="20" t="s">
        <v>5</v>
      </c>
      <c r="Q26" s="11" t="s">
        <v>7</v>
      </c>
      <c r="R26" s="11">
        <v>75</v>
      </c>
      <c r="S26" s="11">
        <v>7278.8</v>
      </c>
      <c r="T26" s="11" t="s">
        <v>6</v>
      </c>
      <c r="U26" s="20" t="s">
        <v>5</v>
      </c>
    </row>
    <row r="27" spans="1:21" ht="50.1" customHeight="1" x14ac:dyDescent="0.25">
      <c r="A27" s="15"/>
      <c r="B27" s="12"/>
      <c r="C27" s="12"/>
      <c r="D27" s="2">
        <v>0</v>
      </c>
      <c r="E27" s="7" t="s">
        <v>4</v>
      </c>
      <c r="F27" s="2">
        <v>0</v>
      </c>
      <c r="G27" s="2">
        <v>0</v>
      </c>
      <c r="H27" s="18"/>
      <c r="I27" s="18"/>
      <c r="J27" s="12"/>
      <c r="K27" s="12"/>
      <c r="L27" s="12"/>
      <c r="M27" s="12"/>
      <c r="N27" s="12"/>
      <c r="O27" s="12"/>
      <c r="P27" s="21"/>
      <c r="Q27" s="12"/>
      <c r="R27" s="12"/>
      <c r="S27" s="12"/>
      <c r="T27" s="12"/>
      <c r="U27" s="21"/>
    </row>
    <row r="28" spans="1:21" ht="50.1" customHeight="1" x14ac:dyDescent="0.25">
      <c r="A28" s="15"/>
      <c r="B28" s="12"/>
      <c r="C28" s="12"/>
      <c r="D28" s="2">
        <v>0</v>
      </c>
      <c r="E28" s="7" t="s">
        <v>3</v>
      </c>
      <c r="F28" s="2">
        <v>0</v>
      </c>
      <c r="G28" s="2">
        <v>0</v>
      </c>
      <c r="H28" s="18"/>
      <c r="I28" s="18"/>
      <c r="J28" s="12"/>
      <c r="K28" s="12"/>
      <c r="L28" s="12"/>
      <c r="M28" s="12"/>
      <c r="N28" s="12"/>
      <c r="O28" s="12"/>
      <c r="P28" s="21"/>
      <c r="Q28" s="12"/>
      <c r="R28" s="12"/>
      <c r="S28" s="12"/>
      <c r="T28" s="12"/>
      <c r="U28" s="21"/>
    </row>
    <row r="29" spans="1:21" ht="50.1" customHeight="1" x14ac:dyDescent="0.25">
      <c r="A29" s="15"/>
      <c r="B29" s="12"/>
      <c r="C29" s="12"/>
      <c r="D29" s="2">
        <v>0</v>
      </c>
      <c r="E29" s="3" t="s">
        <v>2</v>
      </c>
      <c r="F29" s="2">
        <v>0</v>
      </c>
      <c r="G29" s="2">
        <v>0</v>
      </c>
      <c r="H29" s="18"/>
      <c r="I29" s="18"/>
      <c r="J29" s="12"/>
      <c r="K29" s="12"/>
      <c r="L29" s="12"/>
      <c r="M29" s="12"/>
      <c r="N29" s="12"/>
      <c r="O29" s="12"/>
      <c r="P29" s="21"/>
      <c r="Q29" s="12"/>
      <c r="R29" s="12"/>
      <c r="S29" s="12"/>
      <c r="T29" s="12"/>
      <c r="U29" s="21"/>
    </row>
    <row r="30" spans="1:21" ht="50.1" customHeight="1" x14ac:dyDescent="0.25">
      <c r="A30" s="15"/>
      <c r="B30" s="12"/>
      <c r="C30" s="12"/>
      <c r="D30" s="2">
        <v>0</v>
      </c>
      <c r="E30" s="7" t="s">
        <v>1</v>
      </c>
      <c r="F30" s="2">
        <v>0</v>
      </c>
      <c r="G30" s="2">
        <v>0</v>
      </c>
      <c r="H30" s="18"/>
      <c r="I30" s="18"/>
      <c r="J30" s="12"/>
      <c r="K30" s="12"/>
      <c r="L30" s="12"/>
      <c r="M30" s="12"/>
      <c r="N30" s="12"/>
      <c r="O30" s="12"/>
      <c r="P30" s="21"/>
      <c r="Q30" s="12"/>
      <c r="R30" s="12"/>
      <c r="S30" s="12"/>
      <c r="T30" s="12"/>
      <c r="U30" s="21"/>
    </row>
    <row r="31" spans="1:21" ht="50.1" customHeight="1" x14ac:dyDescent="0.25">
      <c r="A31" s="16"/>
      <c r="B31" s="13"/>
      <c r="C31" s="13"/>
      <c r="D31" s="2">
        <v>535.67999999999995</v>
      </c>
      <c r="E31" s="7" t="s">
        <v>0</v>
      </c>
      <c r="F31" s="2">
        <v>0</v>
      </c>
      <c r="G31" s="2">
        <v>0</v>
      </c>
      <c r="H31" s="19"/>
      <c r="I31" s="19"/>
      <c r="J31" s="13"/>
      <c r="K31" s="13"/>
      <c r="L31" s="13"/>
      <c r="M31" s="13"/>
      <c r="N31" s="13"/>
      <c r="O31" s="13"/>
      <c r="P31" s="22"/>
      <c r="Q31" s="13"/>
      <c r="R31" s="13"/>
      <c r="S31" s="13"/>
      <c r="T31" s="13"/>
      <c r="U31" s="22"/>
    </row>
  </sheetData>
  <mergeCells count="89">
    <mergeCell ref="A1:Q1"/>
    <mergeCell ref="A4:A5"/>
    <mergeCell ref="B4:B5"/>
    <mergeCell ref="C4:C5"/>
    <mergeCell ref="D4:D5"/>
    <mergeCell ref="E4:E5"/>
    <mergeCell ref="F4:F5"/>
    <mergeCell ref="G4:G5"/>
    <mergeCell ref="H4:I4"/>
    <mergeCell ref="A2:Q2"/>
    <mergeCell ref="R4:T4"/>
    <mergeCell ref="U4:U5"/>
    <mergeCell ref="A7:U7"/>
    <mergeCell ref="J4:K4"/>
    <mergeCell ref="L4:L5"/>
    <mergeCell ref="M4:M5"/>
    <mergeCell ref="N4:N5"/>
    <mergeCell ref="O4:O5"/>
    <mergeCell ref="P4:P5"/>
    <mergeCell ref="Q4:Q5"/>
    <mergeCell ref="S8:S13"/>
    <mergeCell ref="T8:T13"/>
    <mergeCell ref="U8:U13"/>
    <mergeCell ref="L8:L13"/>
    <mergeCell ref="M8:M13"/>
    <mergeCell ref="N8:N13"/>
    <mergeCell ref="O8:O13"/>
    <mergeCell ref="P8:P13"/>
    <mergeCell ref="I8:I13"/>
    <mergeCell ref="H8:H13"/>
    <mergeCell ref="C8:C13"/>
    <mergeCell ref="Q8:Q13"/>
    <mergeCell ref="R8:R13"/>
    <mergeCell ref="B8:B13"/>
    <mergeCell ref="A8:A13"/>
    <mergeCell ref="S14:S19"/>
    <mergeCell ref="J14:J19"/>
    <mergeCell ref="K14:K19"/>
    <mergeCell ref="L14:L19"/>
    <mergeCell ref="M14:M19"/>
    <mergeCell ref="N14:N19"/>
    <mergeCell ref="K8:K11"/>
    <mergeCell ref="K12:K13"/>
    <mergeCell ref="A14:A19"/>
    <mergeCell ref="B14:B19"/>
    <mergeCell ref="C14:C19"/>
    <mergeCell ref="H14:H19"/>
    <mergeCell ref="I14:I19"/>
    <mergeCell ref="J8:J13"/>
    <mergeCell ref="O14:O19"/>
    <mergeCell ref="P14:P19"/>
    <mergeCell ref="Q14:Q19"/>
    <mergeCell ref="R14:R19"/>
    <mergeCell ref="P20:P25"/>
    <mergeCell ref="U26:U31"/>
    <mergeCell ref="L20:L25"/>
    <mergeCell ref="K20:K25"/>
    <mergeCell ref="M20:M25"/>
    <mergeCell ref="N20:N25"/>
    <mergeCell ref="O20:O25"/>
    <mergeCell ref="Q20:Q25"/>
    <mergeCell ref="R20:R25"/>
    <mergeCell ref="T14:T19"/>
    <mergeCell ref="U14:U19"/>
    <mergeCell ref="S20:S25"/>
    <mergeCell ref="T20:T25"/>
    <mergeCell ref="U20:U25"/>
    <mergeCell ref="A20:A25"/>
    <mergeCell ref="B20:B25"/>
    <mergeCell ref="C20:C25"/>
    <mergeCell ref="H20:H25"/>
    <mergeCell ref="I20:I25"/>
    <mergeCell ref="A26:A31"/>
    <mergeCell ref="B26:B31"/>
    <mergeCell ref="C26:C31"/>
    <mergeCell ref="H26:H31"/>
    <mergeCell ref="I26:I31"/>
    <mergeCell ref="J20:J25"/>
    <mergeCell ref="J26:J31"/>
    <mergeCell ref="R26:R31"/>
    <mergeCell ref="S26:S31"/>
    <mergeCell ref="T26:T31"/>
    <mergeCell ref="L26:L31"/>
    <mergeCell ref="K26:K31"/>
    <mergeCell ref="M26:M31"/>
    <mergeCell ref="N26:N31"/>
    <mergeCell ref="O26:O31"/>
    <mergeCell ref="P26:P31"/>
    <mergeCell ref="Q26:Q31"/>
  </mergeCells>
  <printOptions horizontalCentered="1"/>
  <pageMargins left="0.11811023622047245" right="0.11811023622047245" top="0.35433070866141736" bottom="0.35433070866141736" header="0.31496062992125984" footer="0.31496062992125984"/>
  <pageSetup paperSize="9" scale="36" fitToWidth="3"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topLeftCell="A2" zoomScaleNormal="100" zoomScaleSheetLayoutView="100" workbookViewId="0">
      <pane xSplit="2" ySplit="4" topLeftCell="C6" activePane="bottomRight" state="frozen"/>
      <selection activeCell="A2" sqref="A2"/>
      <selection pane="topRight" activeCell="C2" sqref="C2"/>
      <selection pane="bottomLeft" activeCell="A5" sqref="A5"/>
      <selection pane="bottomRight" activeCell="E6" sqref="E6"/>
    </sheetView>
  </sheetViews>
  <sheetFormatPr defaultRowHeight="15.75" x14ac:dyDescent="0.25"/>
  <cols>
    <col min="1" max="1" width="5.28515625" style="196" customWidth="1"/>
    <col min="2" max="2" width="26.42578125" style="196" customWidth="1"/>
    <col min="3" max="3" width="12.5703125" style="196" customWidth="1"/>
    <col min="4" max="4" width="19.85546875" style="196" customWidth="1"/>
    <col min="5" max="5" width="19.140625" style="196" customWidth="1"/>
    <col min="6" max="6" width="8.85546875" style="197" customWidth="1"/>
    <col min="7" max="7" width="8.7109375" style="197" customWidth="1"/>
    <col min="8" max="8" width="27.28515625" style="196" customWidth="1"/>
    <col min="9" max="9" width="14" style="196" customWidth="1"/>
    <col min="10" max="10" width="18.85546875" style="196" customWidth="1"/>
    <col min="11" max="11" width="41.85546875" style="196" customWidth="1"/>
    <col min="12" max="12" width="16.42578125" style="196" customWidth="1"/>
    <col min="13" max="13" width="17.85546875" style="196" customWidth="1"/>
    <col min="14" max="14" width="22.28515625" style="196" customWidth="1"/>
    <col min="15" max="15" width="36.5703125" style="196" customWidth="1"/>
    <col min="16" max="16384" width="9.140625" style="196"/>
  </cols>
  <sheetData>
    <row r="1" spans="1:15" x14ac:dyDescent="0.25">
      <c r="N1" s="196" t="s">
        <v>401</v>
      </c>
    </row>
    <row r="3" spans="1:15" ht="24.75" customHeight="1" x14ac:dyDescent="0.25">
      <c r="A3" s="198" t="s">
        <v>400</v>
      </c>
      <c r="B3" s="198"/>
      <c r="C3" s="198"/>
      <c r="D3" s="198"/>
      <c r="E3" s="198"/>
      <c r="F3" s="198"/>
      <c r="G3" s="198"/>
      <c r="H3" s="198"/>
      <c r="I3" s="198"/>
      <c r="J3" s="198"/>
      <c r="K3" s="198"/>
      <c r="L3" s="198"/>
      <c r="M3" s="198"/>
      <c r="N3" s="198"/>
      <c r="O3" s="198"/>
    </row>
    <row r="4" spans="1:15" ht="27" customHeight="1" x14ac:dyDescent="0.25">
      <c r="A4" s="199" t="s">
        <v>81</v>
      </c>
      <c r="B4" s="199" t="s">
        <v>186</v>
      </c>
      <c r="C4" s="199" t="s">
        <v>104</v>
      </c>
      <c r="D4" s="199" t="s">
        <v>185</v>
      </c>
      <c r="E4" s="199" t="s">
        <v>184</v>
      </c>
      <c r="F4" s="202" t="s">
        <v>84</v>
      </c>
      <c r="G4" s="202"/>
      <c r="H4" s="199" t="s">
        <v>230</v>
      </c>
      <c r="I4" s="199" t="s">
        <v>399</v>
      </c>
      <c r="J4" s="199" t="s">
        <v>88</v>
      </c>
      <c r="K4" s="199" t="s">
        <v>180</v>
      </c>
      <c r="L4" s="199" t="s">
        <v>59</v>
      </c>
      <c r="M4" s="199"/>
      <c r="N4" s="199"/>
      <c r="O4" s="199" t="s">
        <v>58</v>
      </c>
    </row>
    <row r="5" spans="1:15" ht="113.25" customHeight="1" x14ac:dyDescent="0.25">
      <c r="A5" s="199"/>
      <c r="B5" s="199"/>
      <c r="C5" s="199"/>
      <c r="D5" s="199"/>
      <c r="E5" s="199"/>
      <c r="F5" s="202"/>
      <c r="G5" s="202"/>
      <c r="H5" s="199"/>
      <c r="I5" s="199"/>
      <c r="J5" s="199"/>
      <c r="K5" s="199"/>
      <c r="L5" s="200" t="s">
        <v>53</v>
      </c>
      <c r="M5" s="200" t="s">
        <v>398</v>
      </c>
      <c r="N5" s="200" t="s">
        <v>51</v>
      </c>
      <c r="O5" s="199"/>
    </row>
    <row r="6" spans="1:15" ht="346.5" x14ac:dyDescent="0.25">
      <c r="A6" s="194" t="s">
        <v>243</v>
      </c>
      <c r="B6" s="195" t="s">
        <v>397</v>
      </c>
      <c r="C6" s="194" t="s">
        <v>396</v>
      </c>
      <c r="D6" s="194" t="s">
        <v>151</v>
      </c>
      <c r="E6" s="194" t="s">
        <v>395</v>
      </c>
      <c r="F6" s="201">
        <v>2018</v>
      </c>
      <c r="G6" s="201">
        <v>2020</v>
      </c>
      <c r="H6" s="194">
        <v>314000</v>
      </c>
      <c r="I6" s="194">
        <v>346290.8</v>
      </c>
      <c r="J6" s="83" t="s">
        <v>394</v>
      </c>
      <c r="K6" s="195" t="s">
        <v>393</v>
      </c>
      <c r="L6" s="194" t="s">
        <v>392</v>
      </c>
      <c r="M6" s="194">
        <v>95912.3</v>
      </c>
      <c r="N6" s="83" t="s">
        <v>391</v>
      </c>
      <c r="O6" s="195"/>
    </row>
  </sheetData>
  <mergeCells count="13">
    <mergeCell ref="K4:K5"/>
    <mergeCell ref="J4:J5"/>
    <mergeCell ref="I4:I5"/>
    <mergeCell ref="B4:B5"/>
    <mergeCell ref="A4:A5"/>
    <mergeCell ref="A3:O3"/>
    <mergeCell ref="H4:H5"/>
    <mergeCell ref="F4:G5"/>
    <mergeCell ref="E4:E5"/>
    <mergeCell ref="D4:D5"/>
    <mergeCell ref="C4:C5"/>
    <mergeCell ref="L4:N4"/>
    <mergeCell ref="O4:O5"/>
  </mergeCells>
  <pageMargins left="0" right="0" top="0.74803149606299213" bottom="0.35433070866141736" header="0.31496062992125984" footer="0.31496062992125984"/>
  <pageSetup paperSize="9" scale="48" orientation="landscape" r:id="rId1"/>
  <colBreaks count="1" manualBreakCount="1">
    <brk id="15" max="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tabSelected="1" workbookViewId="0">
      <selection activeCell="F5" sqref="F5"/>
    </sheetView>
  </sheetViews>
  <sheetFormatPr defaultRowHeight="15.75" x14ac:dyDescent="0.25"/>
  <cols>
    <col min="1" max="1" width="6" style="204" customWidth="1"/>
    <col min="2" max="2" width="22" style="204" customWidth="1"/>
    <col min="3" max="3" width="12.28515625" style="204" customWidth="1"/>
    <col min="4" max="4" width="16.140625" style="204" customWidth="1"/>
    <col min="5" max="5" width="18.42578125" style="204" customWidth="1"/>
    <col min="6" max="6" width="6.85546875" style="216" customWidth="1"/>
    <col min="7" max="7" width="6.7109375" style="216" customWidth="1"/>
    <col min="8" max="8" width="18.42578125" style="217" customWidth="1"/>
    <col min="9" max="9" width="15.42578125" style="217" customWidth="1"/>
    <col min="10" max="10" width="16.7109375" style="204" customWidth="1"/>
    <col min="11" max="11" width="38.140625" style="204" customWidth="1"/>
    <col min="12" max="12" width="14.5703125" style="204" customWidth="1"/>
    <col min="13" max="13" width="15.140625" style="204" customWidth="1"/>
    <col min="14" max="14" width="16.5703125" style="204" customWidth="1"/>
    <col min="15" max="15" width="14.140625" style="218" customWidth="1"/>
    <col min="16" max="16384" width="9.140625" style="204"/>
  </cols>
  <sheetData>
    <row r="1" spans="1:15" ht="24.75" customHeight="1" x14ac:dyDescent="0.25">
      <c r="A1" s="203" t="s">
        <v>424</v>
      </c>
      <c r="B1" s="203"/>
      <c r="C1" s="203"/>
      <c r="D1" s="203"/>
      <c r="E1" s="203"/>
      <c r="F1" s="203"/>
      <c r="G1" s="203"/>
      <c r="H1" s="203"/>
      <c r="I1" s="203"/>
      <c r="J1" s="203"/>
      <c r="K1" s="203"/>
      <c r="L1" s="203"/>
      <c r="M1" s="203"/>
      <c r="N1" s="203"/>
      <c r="O1" s="203"/>
    </row>
    <row r="2" spans="1:15" ht="27" customHeight="1" x14ac:dyDescent="0.25">
      <c r="A2" s="203" t="s">
        <v>81</v>
      </c>
      <c r="B2" s="203" t="s">
        <v>186</v>
      </c>
      <c r="C2" s="203" t="s">
        <v>104</v>
      </c>
      <c r="D2" s="203" t="s">
        <v>185</v>
      </c>
      <c r="E2" s="203" t="s">
        <v>184</v>
      </c>
      <c r="F2" s="203" t="s">
        <v>183</v>
      </c>
      <c r="G2" s="203"/>
      <c r="H2" s="205" t="s">
        <v>230</v>
      </c>
      <c r="I2" s="205" t="s">
        <v>181</v>
      </c>
      <c r="J2" s="203" t="s">
        <v>88</v>
      </c>
      <c r="K2" s="203" t="s">
        <v>180</v>
      </c>
      <c r="L2" s="203" t="s">
        <v>59</v>
      </c>
      <c r="M2" s="203"/>
      <c r="N2" s="203"/>
      <c r="O2" s="203" t="s">
        <v>58</v>
      </c>
    </row>
    <row r="3" spans="1:15" ht="66.75" customHeight="1" x14ac:dyDescent="0.25">
      <c r="A3" s="203"/>
      <c r="B3" s="203"/>
      <c r="C3" s="203"/>
      <c r="D3" s="203"/>
      <c r="E3" s="203"/>
      <c r="F3" s="203"/>
      <c r="G3" s="203"/>
      <c r="H3" s="205"/>
      <c r="I3" s="205"/>
      <c r="J3" s="203"/>
      <c r="K3" s="203"/>
      <c r="L3" s="203" t="s">
        <v>53</v>
      </c>
      <c r="M3" s="203" t="s">
        <v>52</v>
      </c>
      <c r="N3" s="203" t="s">
        <v>51</v>
      </c>
      <c r="O3" s="203"/>
    </row>
    <row r="4" spans="1:15" ht="78.75" x14ac:dyDescent="0.25">
      <c r="A4" s="203"/>
      <c r="B4" s="203"/>
      <c r="C4" s="203"/>
      <c r="D4" s="203"/>
      <c r="E4" s="203"/>
      <c r="F4" s="206" t="s">
        <v>423</v>
      </c>
      <c r="G4" s="206" t="s">
        <v>422</v>
      </c>
      <c r="H4" s="205"/>
      <c r="I4" s="205"/>
      <c r="J4" s="203"/>
      <c r="K4" s="203"/>
      <c r="L4" s="203"/>
      <c r="M4" s="203"/>
      <c r="N4" s="203"/>
      <c r="O4" s="203"/>
    </row>
    <row r="5" spans="1:15" ht="78" customHeight="1" x14ac:dyDescent="0.25">
      <c r="A5" s="207">
        <v>1</v>
      </c>
      <c r="B5" s="208" t="s">
        <v>421</v>
      </c>
      <c r="C5" s="207" t="s">
        <v>406</v>
      </c>
      <c r="D5" s="83" t="s">
        <v>411</v>
      </c>
      <c r="E5" s="83" t="s">
        <v>411</v>
      </c>
      <c r="F5" s="83">
        <v>2018</v>
      </c>
      <c r="G5" s="83">
        <v>2020</v>
      </c>
      <c r="H5" s="84">
        <v>117930</v>
      </c>
      <c r="I5" s="209">
        <v>117930</v>
      </c>
      <c r="J5" s="210" t="s">
        <v>404</v>
      </c>
      <c r="K5" s="207" t="s">
        <v>409</v>
      </c>
      <c r="L5" s="207">
        <v>0</v>
      </c>
      <c r="M5" s="207"/>
      <c r="N5" s="211" t="s">
        <v>420</v>
      </c>
      <c r="O5" s="212"/>
    </row>
    <row r="6" spans="1:15" ht="110.25" x14ac:dyDescent="0.25">
      <c r="A6" s="207">
        <v>2</v>
      </c>
      <c r="B6" s="208" t="s">
        <v>419</v>
      </c>
      <c r="C6" s="207" t="s">
        <v>406</v>
      </c>
      <c r="D6" s="83" t="s">
        <v>411</v>
      </c>
      <c r="E6" s="83" t="s">
        <v>411</v>
      </c>
      <c r="F6" s="83">
        <v>2014</v>
      </c>
      <c r="G6" s="83">
        <v>2020</v>
      </c>
      <c r="H6" s="83" t="s">
        <v>418</v>
      </c>
      <c r="I6" s="209">
        <v>300000</v>
      </c>
      <c r="J6" s="210" t="s">
        <v>404</v>
      </c>
      <c r="K6" s="207" t="s">
        <v>409</v>
      </c>
      <c r="L6" s="83">
        <v>105</v>
      </c>
      <c r="M6" s="207"/>
      <c r="N6" s="211" t="s">
        <v>417</v>
      </c>
      <c r="O6" s="212"/>
    </row>
    <row r="7" spans="1:15" ht="63" x14ac:dyDescent="0.25">
      <c r="A7" s="207">
        <v>3</v>
      </c>
      <c r="B7" s="213" t="s">
        <v>416</v>
      </c>
      <c r="C7" s="207" t="s">
        <v>406</v>
      </c>
      <c r="D7" s="83" t="s">
        <v>151</v>
      </c>
      <c r="E7" s="83" t="s">
        <v>151</v>
      </c>
      <c r="F7" s="207">
        <v>2013</v>
      </c>
      <c r="G7" s="207">
        <v>2022</v>
      </c>
      <c r="H7" s="84">
        <v>167550.5</v>
      </c>
      <c r="I7" s="210">
        <v>118863.9</v>
      </c>
      <c r="J7" s="210" t="s">
        <v>415</v>
      </c>
      <c r="K7" s="83" t="s">
        <v>414</v>
      </c>
      <c r="L7" s="214">
        <v>0</v>
      </c>
      <c r="M7" s="207"/>
      <c r="N7" s="211" t="s">
        <v>413</v>
      </c>
      <c r="O7" s="212"/>
    </row>
    <row r="8" spans="1:15" ht="126" x14ac:dyDescent="0.25">
      <c r="A8" s="83">
        <v>4</v>
      </c>
      <c r="B8" s="212" t="s">
        <v>412</v>
      </c>
      <c r="C8" s="207" t="s">
        <v>406</v>
      </c>
      <c r="D8" s="83" t="s">
        <v>411</v>
      </c>
      <c r="E8" s="83" t="s">
        <v>411</v>
      </c>
      <c r="F8" s="207">
        <v>2019</v>
      </c>
      <c r="G8" s="207">
        <v>2021</v>
      </c>
      <c r="H8" s="83" t="s">
        <v>410</v>
      </c>
      <c r="I8" s="209">
        <v>99120</v>
      </c>
      <c r="J8" s="210" t="s">
        <v>404</v>
      </c>
      <c r="K8" s="207" t="s">
        <v>409</v>
      </c>
      <c r="L8" s="83">
        <v>0</v>
      </c>
      <c r="M8" s="207"/>
      <c r="N8" s="211" t="s">
        <v>408</v>
      </c>
      <c r="O8" s="212"/>
    </row>
    <row r="9" spans="1:15" ht="94.5" x14ac:dyDescent="0.25">
      <c r="A9" s="83">
        <v>5</v>
      </c>
      <c r="B9" s="212" t="s">
        <v>407</v>
      </c>
      <c r="C9" s="207" t="s">
        <v>406</v>
      </c>
      <c r="D9" s="83" t="s">
        <v>151</v>
      </c>
      <c r="E9" s="83" t="s">
        <v>151</v>
      </c>
      <c r="F9" s="207">
        <v>2019</v>
      </c>
      <c r="G9" s="207">
        <v>2020</v>
      </c>
      <c r="H9" s="83" t="s">
        <v>405</v>
      </c>
      <c r="I9" s="209">
        <v>0</v>
      </c>
      <c r="J9" s="210" t="s">
        <v>404</v>
      </c>
      <c r="K9" s="83" t="s">
        <v>403</v>
      </c>
      <c r="L9" s="83">
        <v>0</v>
      </c>
      <c r="M9" s="207"/>
      <c r="N9" s="83" t="s">
        <v>402</v>
      </c>
      <c r="O9" s="215"/>
    </row>
  </sheetData>
  <mergeCells count="16">
    <mergeCell ref="H2:H4"/>
    <mergeCell ref="I2:I4"/>
    <mergeCell ref="J2:J4"/>
    <mergeCell ref="K2:K4"/>
    <mergeCell ref="L3:L4"/>
    <mergeCell ref="M3:M4"/>
    <mergeCell ref="N3:N4"/>
    <mergeCell ref="O2:O4"/>
    <mergeCell ref="F2:G3"/>
    <mergeCell ref="A1:O1"/>
    <mergeCell ref="L2:N2"/>
    <mergeCell ref="A2:A4"/>
    <mergeCell ref="B2:B4"/>
    <mergeCell ref="C2:C4"/>
    <mergeCell ref="D2:D4"/>
    <mergeCell ref="E2:E4"/>
  </mergeCells>
  <pageMargins left="0.25" right="0.25"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3" sqref="A1:XFD1048576"/>
    </sheetView>
  </sheetViews>
  <sheetFormatPr defaultRowHeight="15" x14ac:dyDescent="0.25"/>
  <cols>
    <col min="1" max="1" width="9.140625" style="36"/>
    <col min="2" max="2" width="16.140625" style="36" customWidth="1"/>
    <col min="3" max="3" width="17.28515625" style="36" customWidth="1"/>
    <col min="4" max="4" width="13.42578125" style="36" customWidth="1"/>
    <col min="5" max="7" width="9.140625" style="36"/>
    <col min="8" max="8" width="18.28515625" style="36" customWidth="1"/>
    <col min="9" max="9" width="9.140625" style="36"/>
    <col min="10" max="10" width="15.42578125" style="36" customWidth="1"/>
    <col min="11" max="11" width="18.7109375" style="36" customWidth="1"/>
    <col min="12" max="12" width="20.140625" style="36" customWidth="1"/>
    <col min="13" max="13" width="20.85546875" style="36" customWidth="1"/>
    <col min="14" max="14" width="22.85546875" style="36" customWidth="1"/>
    <col min="15" max="15" width="23.5703125" style="36" customWidth="1"/>
    <col min="16" max="16384" width="9.140625" style="36"/>
  </cols>
  <sheetData>
    <row r="1" spans="1:15" ht="15.75" x14ac:dyDescent="0.25">
      <c r="A1" s="43"/>
    </row>
    <row r="2" spans="1:15" ht="33.75" customHeight="1" x14ac:dyDescent="0.25">
      <c r="A2" s="44" t="s">
        <v>80</v>
      </c>
      <c r="B2" s="44"/>
      <c r="C2" s="44"/>
      <c r="D2" s="44"/>
      <c r="E2" s="44"/>
      <c r="F2" s="44"/>
      <c r="G2" s="44"/>
      <c r="H2" s="44"/>
      <c r="I2" s="44"/>
      <c r="J2" s="44"/>
      <c r="K2" s="44"/>
      <c r="L2" s="44"/>
      <c r="M2" s="44"/>
      <c r="N2" s="44"/>
      <c r="O2" s="44"/>
    </row>
    <row r="3" spans="1:15" ht="105" customHeight="1" x14ac:dyDescent="0.25">
      <c r="A3" s="45" t="s">
        <v>81</v>
      </c>
      <c r="B3" s="45" t="s">
        <v>82</v>
      </c>
      <c r="C3" s="45" t="s">
        <v>104</v>
      </c>
      <c r="D3" s="45" t="s">
        <v>103</v>
      </c>
      <c r="E3" s="45" t="s">
        <v>83</v>
      </c>
      <c r="F3" s="45" t="s">
        <v>84</v>
      </c>
      <c r="G3" s="45"/>
      <c r="H3" s="46" t="s">
        <v>85</v>
      </c>
      <c r="I3" s="45" t="s">
        <v>87</v>
      </c>
      <c r="J3" s="45" t="s">
        <v>88</v>
      </c>
      <c r="K3" s="45" t="s">
        <v>89</v>
      </c>
      <c r="L3" s="45" t="s">
        <v>90</v>
      </c>
      <c r="M3" s="45"/>
      <c r="N3" s="45"/>
      <c r="O3" s="47"/>
    </row>
    <row r="4" spans="1:15" ht="102.75" customHeight="1" x14ac:dyDescent="0.25">
      <c r="A4" s="45"/>
      <c r="B4" s="45"/>
      <c r="C4" s="45"/>
      <c r="D4" s="45"/>
      <c r="E4" s="45"/>
      <c r="F4" s="45"/>
      <c r="G4" s="45"/>
      <c r="H4" s="48"/>
      <c r="I4" s="45"/>
      <c r="J4" s="45"/>
      <c r="K4" s="45"/>
      <c r="L4" s="47" t="s">
        <v>53</v>
      </c>
      <c r="M4" s="45" t="s">
        <v>92</v>
      </c>
      <c r="N4" s="47" t="s">
        <v>93</v>
      </c>
      <c r="O4" s="47" t="s">
        <v>58</v>
      </c>
    </row>
    <row r="5" spans="1:15" ht="16.5" x14ac:dyDescent="0.25">
      <c r="A5" s="45"/>
      <c r="B5" s="45"/>
      <c r="C5" s="45"/>
      <c r="D5" s="45"/>
      <c r="E5" s="45"/>
      <c r="F5" s="49" t="s">
        <v>94</v>
      </c>
      <c r="G5" s="49" t="s">
        <v>95</v>
      </c>
      <c r="H5" s="47" t="s">
        <v>86</v>
      </c>
      <c r="I5" s="45"/>
      <c r="J5" s="45"/>
      <c r="K5" s="45"/>
      <c r="L5" s="47" t="s">
        <v>91</v>
      </c>
      <c r="M5" s="45"/>
      <c r="N5" s="47" t="s">
        <v>91</v>
      </c>
      <c r="O5" s="50"/>
    </row>
    <row r="6" spans="1:15" x14ac:dyDescent="0.25">
      <c r="A6" s="51">
        <v>1</v>
      </c>
      <c r="B6" s="51">
        <v>2</v>
      </c>
      <c r="C6" s="51">
        <v>3</v>
      </c>
      <c r="D6" s="51">
        <v>4</v>
      </c>
      <c r="E6" s="51">
        <v>5</v>
      </c>
      <c r="F6" s="51">
        <v>6</v>
      </c>
      <c r="G6" s="51">
        <v>7</v>
      </c>
      <c r="H6" s="51">
        <v>8</v>
      </c>
      <c r="I6" s="51">
        <v>9</v>
      </c>
      <c r="J6" s="51">
        <v>10</v>
      </c>
      <c r="K6" s="51">
        <v>11</v>
      </c>
      <c r="L6" s="51">
        <v>12</v>
      </c>
      <c r="M6" s="51">
        <v>13</v>
      </c>
      <c r="N6" s="51">
        <v>14</v>
      </c>
      <c r="O6" s="51">
        <v>15</v>
      </c>
    </row>
    <row r="7" spans="1:15" ht="135" x14ac:dyDescent="0.25">
      <c r="A7" s="50">
        <v>1</v>
      </c>
      <c r="B7" s="52" t="s">
        <v>96</v>
      </c>
      <c r="C7" s="52" t="s">
        <v>97</v>
      </c>
      <c r="D7" s="52" t="s">
        <v>79</v>
      </c>
      <c r="E7" s="52" t="s">
        <v>98</v>
      </c>
      <c r="F7" s="50">
        <v>2019</v>
      </c>
      <c r="G7" s="50">
        <v>2021</v>
      </c>
      <c r="H7" s="50" t="s">
        <v>78</v>
      </c>
      <c r="I7" s="50">
        <v>167760</v>
      </c>
      <c r="J7" s="51" t="s">
        <v>99</v>
      </c>
      <c r="K7" s="53" t="s">
        <v>101</v>
      </c>
      <c r="L7" s="52" t="s">
        <v>100</v>
      </c>
      <c r="M7" s="52" t="s">
        <v>100</v>
      </c>
      <c r="N7" s="52" t="s">
        <v>100</v>
      </c>
      <c r="O7" s="50" t="s">
        <v>102</v>
      </c>
    </row>
    <row r="8" spans="1:15" x14ac:dyDescent="0.25">
      <c r="A8" s="54"/>
    </row>
  </sheetData>
  <mergeCells count="13">
    <mergeCell ref="A2:O2"/>
    <mergeCell ref="H3:H4"/>
    <mergeCell ref="I3:I5"/>
    <mergeCell ref="J3:J5"/>
    <mergeCell ref="K3:K5"/>
    <mergeCell ref="L3:N3"/>
    <mergeCell ref="M4:M5"/>
    <mergeCell ref="A3:A5"/>
    <mergeCell ref="B3:B5"/>
    <mergeCell ref="C3:C5"/>
    <mergeCell ref="D3:D5"/>
    <mergeCell ref="E3:E5"/>
    <mergeCell ref="F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zoomScaleNormal="100" workbookViewId="0">
      <selection sqref="A1:XFD1048576"/>
    </sheetView>
  </sheetViews>
  <sheetFormatPr defaultRowHeight="15" x14ac:dyDescent="0.25"/>
  <cols>
    <col min="1" max="1" width="21.7109375" style="36" customWidth="1"/>
    <col min="2" max="2" width="18.7109375" style="36" customWidth="1"/>
    <col min="3" max="3" width="9.140625" style="36"/>
    <col min="4" max="4" width="13.85546875" style="36" customWidth="1"/>
    <col min="5" max="7" width="9.140625" style="36"/>
    <col min="8" max="8" width="12.42578125" style="36" customWidth="1"/>
    <col min="9" max="9" width="17.28515625" style="36" customWidth="1"/>
    <col min="10" max="10" width="19.42578125" style="36" customWidth="1"/>
    <col min="11" max="11" width="13.85546875" style="36" customWidth="1"/>
    <col min="12" max="12" width="9.140625" style="36"/>
    <col min="13" max="13" width="16.5703125" style="36" customWidth="1"/>
    <col min="14" max="14" width="16.140625" style="36" customWidth="1"/>
    <col min="15" max="15" width="16.7109375" style="36" customWidth="1"/>
    <col min="16" max="16" width="12.85546875" style="36" customWidth="1"/>
    <col min="17" max="17" width="20.28515625" style="36" customWidth="1"/>
    <col min="18" max="16384" width="9.140625" style="36"/>
  </cols>
  <sheetData>
    <row r="1" spans="1:17" ht="15.75" x14ac:dyDescent="0.25">
      <c r="A1" s="55" t="s">
        <v>105</v>
      </c>
      <c r="B1" s="55"/>
      <c r="C1" s="55"/>
      <c r="D1" s="55"/>
      <c r="E1" s="55"/>
      <c r="F1" s="55"/>
      <c r="G1" s="55"/>
      <c r="H1" s="55"/>
      <c r="I1" s="55"/>
      <c r="J1" s="55"/>
      <c r="K1" s="55"/>
      <c r="L1" s="55"/>
      <c r="M1" s="55"/>
      <c r="N1" s="55"/>
      <c r="O1" s="55"/>
      <c r="P1" s="55"/>
      <c r="Q1" s="55"/>
    </row>
    <row r="2" spans="1:17" ht="15.75" x14ac:dyDescent="0.25">
      <c r="A2" s="56"/>
    </row>
    <row r="3" spans="1:17" ht="28.5" customHeight="1" x14ac:dyDescent="0.25">
      <c r="A3" s="57" t="s">
        <v>106</v>
      </c>
      <c r="B3" s="57" t="s">
        <v>107</v>
      </c>
      <c r="C3" s="57" t="s">
        <v>108</v>
      </c>
      <c r="D3" s="57" t="s">
        <v>109</v>
      </c>
      <c r="E3" s="57" t="s">
        <v>110</v>
      </c>
      <c r="F3" s="57" t="s">
        <v>111</v>
      </c>
      <c r="G3" s="57" t="s">
        <v>112</v>
      </c>
      <c r="H3" s="57"/>
      <c r="I3" s="57" t="s">
        <v>118</v>
      </c>
      <c r="J3" s="57"/>
      <c r="K3" s="57" t="s">
        <v>119</v>
      </c>
      <c r="L3" s="57" t="s">
        <v>120</v>
      </c>
      <c r="M3" s="57" t="s">
        <v>121</v>
      </c>
      <c r="N3" s="57" t="s">
        <v>122</v>
      </c>
      <c r="O3" s="57" t="s">
        <v>123</v>
      </c>
      <c r="P3" s="57" t="s">
        <v>124</v>
      </c>
      <c r="Q3" s="57" t="s">
        <v>58</v>
      </c>
    </row>
    <row r="4" spans="1:17" ht="153.75" customHeight="1" x14ac:dyDescent="0.25">
      <c r="A4" s="57"/>
      <c r="B4" s="57"/>
      <c r="C4" s="57"/>
      <c r="D4" s="57"/>
      <c r="E4" s="57"/>
      <c r="F4" s="57"/>
      <c r="G4" s="50" t="s">
        <v>113</v>
      </c>
      <c r="H4" s="50" t="s">
        <v>114</v>
      </c>
      <c r="I4" s="50" t="s">
        <v>125</v>
      </c>
      <c r="J4" s="50" t="s">
        <v>126</v>
      </c>
      <c r="K4" s="57"/>
      <c r="L4" s="57"/>
      <c r="M4" s="57"/>
      <c r="N4" s="57"/>
      <c r="O4" s="57"/>
      <c r="P4" s="57"/>
      <c r="Q4" s="57"/>
    </row>
    <row r="5" spans="1:17" x14ac:dyDescent="0.25">
      <c r="A5" s="50">
        <v>1</v>
      </c>
      <c r="B5" s="50">
        <v>2</v>
      </c>
      <c r="C5" s="50">
        <v>3</v>
      </c>
      <c r="D5" s="50">
        <v>4</v>
      </c>
      <c r="E5" s="50">
        <v>5</v>
      </c>
      <c r="F5" s="50">
        <v>6</v>
      </c>
      <c r="G5" s="50">
        <v>7</v>
      </c>
      <c r="H5" s="50">
        <v>8</v>
      </c>
      <c r="I5" s="50">
        <v>9</v>
      </c>
      <c r="J5" s="50">
        <v>10</v>
      </c>
      <c r="K5" s="50">
        <v>11</v>
      </c>
      <c r="L5" s="50">
        <v>12</v>
      </c>
      <c r="M5" s="50">
        <v>13</v>
      </c>
      <c r="N5" s="50">
        <v>14</v>
      </c>
      <c r="O5" s="50">
        <v>15</v>
      </c>
      <c r="P5" s="50">
        <v>16</v>
      </c>
      <c r="Q5" s="50">
        <v>17</v>
      </c>
    </row>
    <row r="6" spans="1:17" ht="345" customHeight="1" x14ac:dyDescent="0.25">
      <c r="A6" s="50" t="s">
        <v>115</v>
      </c>
      <c r="B6" s="50" t="s">
        <v>116</v>
      </c>
      <c r="C6" s="50" t="s">
        <v>77</v>
      </c>
      <c r="D6" s="58">
        <v>2893651.9</v>
      </c>
      <c r="E6" s="50" t="s">
        <v>117</v>
      </c>
      <c r="F6" s="50">
        <v>0</v>
      </c>
      <c r="G6" s="50">
        <v>2020</v>
      </c>
      <c r="H6" s="50">
        <v>2023</v>
      </c>
      <c r="I6" s="52" t="s">
        <v>127</v>
      </c>
      <c r="J6" s="52" t="s">
        <v>128</v>
      </c>
      <c r="K6" s="52" t="s">
        <v>129</v>
      </c>
      <c r="L6" s="52" t="s">
        <v>130</v>
      </c>
      <c r="M6" s="52" t="s">
        <v>131</v>
      </c>
      <c r="N6" s="50" t="s">
        <v>134</v>
      </c>
      <c r="O6" s="50" t="s">
        <v>135</v>
      </c>
      <c r="P6" s="52" t="s">
        <v>132</v>
      </c>
      <c r="Q6" s="52" t="s">
        <v>133</v>
      </c>
    </row>
  </sheetData>
  <mergeCells count="16">
    <mergeCell ref="A1:Q1"/>
    <mergeCell ref="O3:O4"/>
    <mergeCell ref="P3:P4"/>
    <mergeCell ref="Q3:Q4"/>
    <mergeCell ref="I3:J3"/>
    <mergeCell ref="K3:K4"/>
    <mergeCell ref="L3:L4"/>
    <mergeCell ref="M3:M4"/>
    <mergeCell ref="N3:N4"/>
    <mergeCell ref="G3:H3"/>
    <mergeCell ref="A3:A4"/>
    <mergeCell ref="B3:B4"/>
    <mergeCell ref="C3:C4"/>
    <mergeCell ref="D3:D4"/>
    <mergeCell ref="E3:E4"/>
    <mergeCell ref="F3: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2"/>
  <sheetViews>
    <sheetView view="pageBreakPreview" zoomScale="50" zoomScaleNormal="70" zoomScaleSheetLayoutView="50" workbookViewId="0">
      <pane xSplit="7" ySplit="4" topLeftCell="H5" activePane="bottomRight" state="frozen"/>
      <selection pane="topRight" activeCell="H1" sqref="H1"/>
      <selection pane="bottomLeft" activeCell="A5" sqref="A5"/>
      <selection pane="bottomRight" sqref="A1:XFD1048576"/>
    </sheetView>
  </sheetViews>
  <sheetFormatPr defaultRowHeight="18.75" x14ac:dyDescent="0.3"/>
  <cols>
    <col min="1" max="1" width="5.140625" style="62" customWidth="1"/>
    <col min="2" max="2" width="44.5703125" style="90" customWidth="1"/>
    <col min="3" max="3" width="31.140625" style="88" customWidth="1"/>
    <col min="4" max="4" width="26.42578125" style="88" customWidth="1"/>
    <col min="5" max="5" width="25.28515625" style="62" customWidth="1"/>
    <col min="6" max="7" width="19.5703125" style="62" customWidth="1"/>
    <col min="8" max="8" width="24.140625" style="62" customWidth="1"/>
    <col min="9" max="10" width="19.7109375" style="88" customWidth="1"/>
    <col min="11" max="11" width="28.5703125" style="62" customWidth="1"/>
    <col min="12" max="12" width="131.85546875" style="62" customWidth="1"/>
    <col min="13" max="13" width="13" style="60" bestFit="1" customWidth="1"/>
    <col min="14" max="21" width="9.140625" style="61"/>
    <col min="22" max="16384" width="9.140625" style="62"/>
  </cols>
  <sheetData>
    <row r="1" spans="1:18" ht="34.5" customHeight="1" x14ac:dyDescent="0.3">
      <c r="A1" s="59" t="s">
        <v>187</v>
      </c>
      <c r="B1" s="59"/>
      <c r="C1" s="59"/>
      <c r="D1" s="59"/>
      <c r="E1" s="59"/>
      <c r="F1" s="59"/>
      <c r="G1" s="59"/>
      <c r="H1" s="59"/>
      <c r="I1" s="59"/>
      <c r="J1" s="59"/>
      <c r="K1" s="59"/>
      <c r="L1" s="59"/>
    </row>
    <row r="2" spans="1:18" ht="27" customHeight="1" x14ac:dyDescent="0.3">
      <c r="A2" s="63" t="s">
        <v>81</v>
      </c>
      <c r="B2" s="63" t="s">
        <v>186</v>
      </c>
      <c r="C2" s="63" t="s">
        <v>104</v>
      </c>
      <c r="D2" s="63" t="s">
        <v>185</v>
      </c>
      <c r="E2" s="63" t="s">
        <v>184</v>
      </c>
      <c r="F2" s="63" t="s">
        <v>183</v>
      </c>
      <c r="G2" s="63"/>
      <c r="H2" s="64" t="s">
        <v>182</v>
      </c>
      <c r="I2" s="64" t="s">
        <v>181</v>
      </c>
      <c r="J2" s="65"/>
      <c r="K2" s="63" t="s">
        <v>88</v>
      </c>
      <c r="L2" s="63" t="s">
        <v>180</v>
      </c>
    </row>
    <row r="3" spans="1:18" ht="97.5" customHeight="1" x14ac:dyDescent="0.3">
      <c r="A3" s="63"/>
      <c r="B3" s="63"/>
      <c r="C3" s="63"/>
      <c r="D3" s="63"/>
      <c r="E3" s="63"/>
      <c r="F3" s="63"/>
      <c r="G3" s="63"/>
      <c r="H3" s="64"/>
      <c r="I3" s="64"/>
      <c r="J3" s="65" t="s">
        <v>179</v>
      </c>
      <c r="K3" s="63"/>
      <c r="L3" s="63"/>
    </row>
    <row r="4" spans="1:18" ht="19.5" customHeight="1" x14ac:dyDescent="0.3">
      <c r="A4" s="63" t="s">
        <v>178</v>
      </c>
      <c r="B4" s="63"/>
      <c r="C4" s="63"/>
      <c r="D4" s="63"/>
      <c r="E4" s="63"/>
      <c r="F4" s="63"/>
      <c r="G4" s="63"/>
      <c r="H4" s="63"/>
      <c r="I4" s="63"/>
      <c r="J4" s="63"/>
      <c r="K4" s="63"/>
      <c r="L4" s="63"/>
    </row>
    <row r="5" spans="1:18" ht="386.25" customHeight="1" x14ac:dyDescent="0.3">
      <c r="A5" s="66">
        <v>1</v>
      </c>
      <c r="B5" s="67" t="s">
        <v>177</v>
      </c>
      <c r="C5" s="66" t="s">
        <v>176</v>
      </c>
      <c r="D5" s="66" t="s">
        <v>151</v>
      </c>
      <c r="E5" s="66" t="s">
        <v>156</v>
      </c>
      <c r="F5" s="68">
        <v>2019</v>
      </c>
      <c r="G5" s="68">
        <v>2021</v>
      </c>
      <c r="H5" s="69">
        <v>15262.05</v>
      </c>
      <c r="I5" s="70">
        <v>10180.204170000001</v>
      </c>
      <c r="J5" s="70">
        <f>I5/H5*100</f>
        <v>66.702731087894492</v>
      </c>
      <c r="K5" s="66" t="s">
        <v>150</v>
      </c>
      <c r="L5" s="71" t="s">
        <v>175</v>
      </c>
    </row>
    <row r="6" spans="1:18" ht="301.5" customHeight="1" x14ac:dyDescent="0.3">
      <c r="A6" s="66">
        <v>2</v>
      </c>
      <c r="B6" s="67" t="s">
        <v>174</v>
      </c>
      <c r="C6" s="66" t="s">
        <v>173</v>
      </c>
      <c r="D6" s="66" t="s">
        <v>151</v>
      </c>
      <c r="E6" s="66" t="s">
        <v>151</v>
      </c>
      <c r="F6" s="68">
        <v>2019</v>
      </c>
      <c r="G6" s="68">
        <v>2020</v>
      </c>
      <c r="H6" s="69">
        <v>59453.324866000003</v>
      </c>
      <c r="I6" s="70">
        <v>59453.248659999997</v>
      </c>
      <c r="J6" s="70">
        <f>I6/H6*100</f>
        <v>99.99987182213917</v>
      </c>
      <c r="K6" s="66" t="s">
        <v>150</v>
      </c>
      <c r="L6" s="71" t="s">
        <v>172</v>
      </c>
    </row>
    <row r="7" spans="1:18" ht="408.75" customHeight="1" x14ac:dyDescent="0.3">
      <c r="A7" s="66">
        <v>3</v>
      </c>
      <c r="B7" s="67" t="s">
        <v>171</v>
      </c>
      <c r="C7" s="66" t="s">
        <v>170</v>
      </c>
      <c r="D7" s="68" t="s">
        <v>79</v>
      </c>
      <c r="E7" s="66" t="s">
        <v>156</v>
      </c>
      <c r="F7" s="66">
        <v>2019</v>
      </c>
      <c r="G7" s="66">
        <v>2021</v>
      </c>
      <c r="H7" s="69">
        <v>4137.68</v>
      </c>
      <c r="I7" s="72">
        <v>1766.30495</v>
      </c>
      <c r="J7" s="70">
        <f>I7/H7*100</f>
        <v>42.688292714758028</v>
      </c>
      <c r="K7" s="66" t="s">
        <v>150</v>
      </c>
      <c r="L7" s="71" t="s">
        <v>169</v>
      </c>
    </row>
    <row r="8" spans="1:18" ht="372" customHeight="1" x14ac:dyDescent="0.3">
      <c r="A8" s="66">
        <v>4</v>
      </c>
      <c r="B8" s="67" t="s">
        <v>168</v>
      </c>
      <c r="C8" s="66" t="s">
        <v>167</v>
      </c>
      <c r="D8" s="66" t="s">
        <v>151</v>
      </c>
      <c r="E8" s="66" t="s">
        <v>151</v>
      </c>
      <c r="F8" s="66">
        <v>2019</v>
      </c>
      <c r="G8" s="66">
        <v>2021</v>
      </c>
      <c r="H8" s="69">
        <f>1350+42414.913+15182.51+97155.82</f>
        <v>156103.24300000002</v>
      </c>
      <c r="I8" s="72">
        <v>146979.08210999999</v>
      </c>
      <c r="J8" s="70">
        <f>I8/H8*100</f>
        <v>94.155047188865879</v>
      </c>
      <c r="K8" s="66" t="s">
        <v>150</v>
      </c>
      <c r="L8" s="71" t="s">
        <v>166</v>
      </c>
    </row>
    <row r="9" spans="1:18" ht="142.5" customHeight="1" x14ac:dyDescent="0.3">
      <c r="A9" s="71">
        <v>5</v>
      </c>
      <c r="B9" s="67" t="s">
        <v>165</v>
      </c>
      <c r="C9" s="66" t="s">
        <v>164</v>
      </c>
      <c r="D9" s="66" t="s">
        <v>151</v>
      </c>
      <c r="E9" s="66" t="s">
        <v>156</v>
      </c>
      <c r="F9" s="66">
        <v>2020</v>
      </c>
      <c r="G9" s="68">
        <v>2020</v>
      </c>
      <c r="H9" s="69">
        <v>1547.78</v>
      </c>
      <c r="I9" s="73">
        <f>H9</f>
        <v>1547.78</v>
      </c>
      <c r="J9" s="70">
        <f>I9/H9*100</f>
        <v>100</v>
      </c>
      <c r="K9" s="66" t="s">
        <v>150</v>
      </c>
      <c r="L9" s="71" t="s">
        <v>163</v>
      </c>
    </row>
    <row r="10" spans="1:18" ht="194.25" customHeight="1" x14ac:dyDescent="0.3">
      <c r="A10" s="74">
        <v>6</v>
      </c>
      <c r="B10" s="75" t="s">
        <v>162</v>
      </c>
      <c r="C10" s="66" t="s">
        <v>161</v>
      </c>
      <c r="D10" s="68" t="s">
        <v>160</v>
      </c>
      <c r="E10" s="68" t="str">
        <f>D10</f>
        <v>Геологическое изучение недр</v>
      </c>
      <c r="F10" s="68">
        <v>2020</v>
      </c>
      <c r="G10" s="68">
        <v>2021</v>
      </c>
      <c r="H10" s="69">
        <v>13000</v>
      </c>
      <c r="I10" s="73">
        <v>300</v>
      </c>
      <c r="J10" s="70">
        <f>I10/H10*100</f>
        <v>2.3076923076923079</v>
      </c>
      <c r="K10" s="66" t="s">
        <v>150</v>
      </c>
      <c r="L10" s="74" t="s">
        <v>159</v>
      </c>
    </row>
    <row r="11" spans="1:18" ht="339.75" customHeight="1" x14ac:dyDescent="0.3">
      <c r="A11" s="66">
        <v>7</v>
      </c>
      <c r="B11" s="67" t="s">
        <v>158</v>
      </c>
      <c r="C11" s="66" t="s">
        <v>157</v>
      </c>
      <c r="D11" s="68" t="s">
        <v>79</v>
      </c>
      <c r="E11" s="66" t="s">
        <v>156</v>
      </c>
      <c r="F11" s="66">
        <v>2020</v>
      </c>
      <c r="G11" s="66">
        <v>2022</v>
      </c>
      <c r="H11" s="69">
        <v>27971.85</v>
      </c>
      <c r="I11" s="72">
        <v>0</v>
      </c>
      <c r="J11" s="70">
        <f>I11/H11*100</f>
        <v>0</v>
      </c>
      <c r="K11" s="66" t="s">
        <v>150</v>
      </c>
      <c r="L11" s="76" t="s">
        <v>155</v>
      </c>
    </row>
    <row r="12" spans="1:18" ht="24.75" customHeight="1" x14ac:dyDescent="0.3">
      <c r="A12" s="77" t="s">
        <v>154</v>
      </c>
      <c r="B12" s="78"/>
      <c r="C12" s="78"/>
      <c r="D12" s="78"/>
      <c r="E12" s="78"/>
      <c r="F12" s="78"/>
      <c r="G12" s="78"/>
      <c r="H12" s="78"/>
      <c r="I12" s="78"/>
      <c r="J12" s="78"/>
      <c r="K12" s="78"/>
      <c r="L12" s="78"/>
      <c r="M12" s="79"/>
      <c r="N12" s="80"/>
      <c r="O12" s="80"/>
      <c r="P12" s="80"/>
      <c r="Q12" s="80"/>
      <c r="R12" s="80"/>
    </row>
    <row r="13" spans="1:18" ht="393.75" x14ac:dyDescent="0.3">
      <c r="A13" s="66">
        <v>8</v>
      </c>
      <c r="B13" s="67" t="s">
        <v>153</v>
      </c>
      <c r="C13" s="66" t="s">
        <v>152</v>
      </c>
      <c r="D13" s="66" t="s">
        <v>151</v>
      </c>
      <c r="E13" s="66" t="s">
        <v>151</v>
      </c>
      <c r="F13" s="66">
        <v>2016</v>
      </c>
      <c r="G13" s="66">
        <v>2021</v>
      </c>
      <c r="H13" s="69">
        <v>141552</v>
      </c>
      <c r="I13" s="70">
        <v>92035.034939999998</v>
      </c>
      <c r="J13" s="70">
        <f>I13/H13*100</f>
        <v>65.018533782638173</v>
      </c>
      <c r="K13" s="66" t="s">
        <v>150</v>
      </c>
      <c r="L13" s="81" t="s">
        <v>149</v>
      </c>
    </row>
    <row r="14" spans="1:18" hidden="1" x14ac:dyDescent="0.3">
      <c r="A14" s="63"/>
      <c r="B14" s="63"/>
      <c r="C14" s="63"/>
      <c r="D14" s="63"/>
      <c r="E14" s="63"/>
      <c r="F14" s="63"/>
      <c r="G14" s="63"/>
      <c r="H14" s="63"/>
      <c r="I14" s="63"/>
      <c r="J14" s="63"/>
      <c r="K14" s="63"/>
      <c r="L14" s="63"/>
    </row>
    <row r="15" spans="1:18" ht="374.25" hidden="1" customHeight="1" x14ac:dyDescent="0.3">
      <c r="A15" s="66"/>
      <c r="B15" s="67"/>
      <c r="C15" s="66"/>
      <c r="D15" s="66"/>
      <c r="E15" s="66"/>
      <c r="F15" s="66"/>
      <c r="G15" s="66"/>
      <c r="H15" s="72"/>
      <c r="I15" s="70"/>
      <c r="J15" s="70"/>
      <c r="K15" s="66"/>
      <c r="L15" s="82"/>
    </row>
    <row r="16" spans="1:18" hidden="1" x14ac:dyDescent="0.3">
      <c r="A16" s="66"/>
      <c r="B16" s="67"/>
      <c r="C16" s="66"/>
      <c r="D16" s="66"/>
      <c r="E16" s="66"/>
      <c r="F16" s="66"/>
      <c r="G16" s="66"/>
      <c r="H16" s="72"/>
      <c r="I16" s="70"/>
      <c r="J16" s="70"/>
      <c r="K16" s="82"/>
      <c r="L16" s="82"/>
    </row>
    <row r="17" spans="1:12" hidden="1" x14ac:dyDescent="0.3">
      <c r="A17" s="66"/>
      <c r="B17" s="67"/>
      <c r="C17" s="66"/>
      <c r="D17" s="66"/>
      <c r="E17" s="66"/>
      <c r="F17" s="66"/>
      <c r="G17" s="66"/>
      <c r="H17" s="72"/>
      <c r="I17" s="70"/>
      <c r="J17" s="70"/>
      <c r="K17" s="82"/>
      <c r="L17" s="82"/>
    </row>
    <row r="18" spans="1:12" ht="74.25" hidden="1" customHeight="1" x14ac:dyDescent="0.3">
      <c r="A18" s="66"/>
      <c r="B18" s="67"/>
      <c r="C18" s="66"/>
      <c r="D18" s="66"/>
      <c r="E18" s="66"/>
      <c r="F18" s="66"/>
      <c r="G18" s="66"/>
      <c r="H18" s="72"/>
      <c r="I18" s="72"/>
      <c r="J18" s="72"/>
      <c r="K18" s="82"/>
      <c r="L18" s="82"/>
    </row>
    <row r="19" spans="1:12" ht="72" hidden="1" customHeight="1" x14ac:dyDescent="0.3">
      <c r="A19" s="66"/>
      <c r="B19" s="67"/>
      <c r="C19" s="66"/>
      <c r="D19" s="66"/>
      <c r="E19" s="66"/>
      <c r="F19" s="66"/>
      <c r="G19" s="66"/>
      <c r="H19" s="72"/>
      <c r="I19" s="72"/>
      <c r="J19" s="72"/>
      <c r="K19" s="82"/>
      <c r="L19" s="82"/>
    </row>
    <row r="20" spans="1:12" ht="114" customHeight="1" x14ac:dyDescent="0.3">
      <c r="A20" s="66">
        <v>9</v>
      </c>
      <c r="B20" s="83" t="s">
        <v>148</v>
      </c>
      <c r="C20" s="83" t="s">
        <v>147</v>
      </c>
      <c r="D20" s="83" t="s">
        <v>32</v>
      </c>
      <c r="E20" s="83" t="s">
        <v>32</v>
      </c>
      <c r="F20" s="83">
        <v>2013</v>
      </c>
      <c r="G20" s="83">
        <v>2020</v>
      </c>
      <c r="H20" s="84">
        <v>343977.28</v>
      </c>
      <c r="I20" s="33">
        <v>401780.44391999999</v>
      </c>
      <c r="J20" s="72">
        <f>I20/H20*100</f>
        <v>116.80435519462213</v>
      </c>
      <c r="K20" s="83" t="s">
        <v>137</v>
      </c>
      <c r="L20" s="83" t="s">
        <v>146</v>
      </c>
    </row>
    <row r="21" spans="1:12" ht="163.5" customHeight="1" x14ac:dyDescent="0.3">
      <c r="A21" s="66">
        <v>10</v>
      </c>
      <c r="B21" s="83" t="s">
        <v>145</v>
      </c>
      <c r="C21" s="83" t="s">
        <v>144</v>
      </c>
      <c r="D21" s="83" t="s">
        <v>32</v>
      </c>
      <c r="E21" s="83" t="s">
        <v>32</v>
      </c>
      <c r="F21" s="83">
        <v>2019</v>
      </c>
      <c r="G21" s="83">
        <v>2020</v>
      </c>
      <c r="H21" s="84">
        <v>228003.48</v>
      </c>
      <c r="I21" s="33">
        <v>233399.07568000001</v>
      </c>
      <c r="J21" s="72">
        <f>I21/H21*100</f>
        <v>102.36645321378428</v>
      </c>
      <c r="K21" s="83" t="s">
        <v>137</v>
      </c>
      <c r="L21" s="83" t="s">
        <v>143</v>
      </c>
    </row>
    <row r="22" spans="1:12" ht="138" customHeight="1" x14ac:dyDescent="0.3">
      <c r="A22" s="66">
        <v>11</v>
      </c>
      <c r="B22" s="83" t="s">
        <v>142</v>
      </c>
      <c r="C22" s="83" t="s">
        <v>141</v>
      </c>
      <c r="D22" s="83" t="s">
        <v>32</v>
      </c>
      <c r="E22" s="83" t="s">
        <v>32</v>
      </c>
      <c r="F22" s="83">
        <v>2019</v>
      </c>
      <c r="G22" s="83">
        <v>2020</v>
      </c>
      <c r="H22" s="85">
        <v>127213.894</v>
      </c>
      <c r="I22" s="85">
        <v>127213.894</v>
      </c>
      <c r="J22" s="72">
        <f>I22/H22*100</f>
        <v>100</v>
      </c>
      <c r="K22" s="83" t="s">
        <v>137</v>
      </c>
      <c r="L22" s="83" t="s">
        <v>140</v>
      </c>
    </row>
    <row r="23" spans="1:12" ht="138" customHeight="1" x14ac:dyDescent="0.3">
      <c r="A23" s="66">
        <v>12</v>
      </c>
      <c r="B23" s="83" t="s">
        <v>139</v>
      </c>
      <c r="C23" s="83" t="s">
        <v>138</v>
      </c>
      <c r="D23" s="83" t="s">
        <v>32</v>
      </c>
      <c r="E23" s="83" t="s">
        <v>32</v>
      </c>
      <c r="F23" s="83">
        <v>2019</v>
      </c>
      <c r="G23" s="83">
        <v>2020</v>
      </c>
      <c r="H23" s="84">
        <v>182361.26</v>
      </c>
      <c r="I23" s="84">
        <v>0</v>
      </c>
      <c r="J23" s="72">
        <f>I23/H23*100</f>
        <v>0</v>
      </c>
      <c r="K23" s="83" t="s">
        <v>137</v>
      </c>
      <c r="L23" s="83" t="s">
        <v>136</v>
      </c>
    </row>
    <row r="24" spans="1:12" x14ac:dyDescent="0.3">
      <c r="B24" s="86"/>
      <c r="C24" s="87"/>
    </row>
    <row r="25" spans="1:12" x14ac:dyDescent="0.3">
      <c r="B25" s="86"/>
      <c r="C25" s="87"/>
    </row>
    <row r="26" spans="1:12" x14ac:dyDescent="0.3">
      <c r="B26" s="86"/>
      <c r="C26" s="87"/>
    </row>
    <row r="27" spans="1:12" x14ac:dyDescent="0.3">
      <c r="B27" s="86"/>
      <c r="C27" s="87"/>
    </row>
    <row r="28" spans="1:12" x14ac:dyDescent="0.3">
      <c r="B28" s="86"/>
      <c r="C28" s="87"/>
    </row>
    <row r="29" spans="1:12" ht="106.5" customHeight="1" x14ac:dyDescent="0.3">
      <c r="B29" s="89"/>
    </row>
    <row r="30" spans="1:12" ht="120" customHeight="1" x14ac:dyDescent="0.3">
      <c r="B30" s="86"/>
    </row>
    <row r="38" spans="2:10" x14ac:dyDescent="0.3">
      <c r="H38" s="91"/>
      <c r="I38" s="92"/>
      <c r="J38" s="92"/>
    </row>
    <row r="39" spans="2:10" ht="23.25" customHeight="1" x14ac:dyDescent="0.3">
      <c r="B39" s="93"/>
      <c r="C39" s="94"/>
      <c r="D39" s="94"/>
    </row>
    <row r="42" spans="2:10" x14ac:dyDescent="0.3">
      <c r="B42" s="95"/>
    </row>
  </sheetData>
  <mergeCells count="14">
    <mergeCell ref="K2:K3"/>
    <mergeCell ref="I2:I3"/>
    <mergeCell ref="B2:B3"/>
    <mergeCell ref="A2:A3"/>
    <mergeCell ref="A4:L4"/>
    <mergeCell ref="A12:L12"/>
    <mergeCell ref="A14:L14"/>
    <mergeCell ref="A1:L1"/>
    <mergeCell ref="H2:H3"/>
    <mergeCell ref="F2:G3"/>
    <mergeCell ref="E2:E3"/>
    <mergeCell ref="D2:D3"/>
    <mergeCell ref="C2:C3"/>
    <mergeCell ref="L2:L3"/>
  </mergeCells>
  <pageMargins left="0.31496062992125984" right="0.31496062992125984" top="0.74803149606299213" bottom="0.55118110236220474" header="0.31496062992125984" footer="0.31496062992125984"/>
  <pageSetup paperSize="9" scale="34" fitToHeight="0" orientation="landscape" r:id="rId1"/>
  <rowBreaks count="1" manualBreakCount="1">
    <brk id="11" max="1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sqref="A1:XFD1048576"/>
    </sheetView>
  </sheetViews>
  <sheetFormatPr defaultRowHeight="15" x14ac:dyDescent="0.25"/>
  <cols>
    <col min="1" max="1" width="16.140625" style="36" customWidth="1"/>
    <col min="2" max="2" width="18.42578125" style="36" customWidth="1"/>
    <col min="3" max="8" width="9.140625" style="36"/>
    <col min="9" max="9" width="13.5703125" style="36" customWidth="1"/>
    <col min="10" max="10" width="20.5703125" style="36" customWidth="1"/>
    <col min="11" max="11" width="15.140625" style="36" customWidth="1"/>
    <col min="12" max="12" width="15.85546875" style="36" customWidth="1"/>
    <col min="13" max="13" width="17.140625" style="36" customWidth="1"/>
    <col min="14" max="14" width="18.42578125" style="36" customWidth="1"/>
    <col min="15" max="15" width="16.28515625" style="36" customWidth="1"/>
    <col min="16" max="16" width="17.28515625" style="36" customWidth="1"/>
    <col min="17" max="16384" width="9.140625" style="36"/>
  </cols>
  <sheetData>
    <row r="1" spans="1:16" ht="15.75" x14ac:dyDescent="0.25">
      <c r="A1" s="96" t="s">
        <v>188</v>
      </c>
      <c r="B1" s="96"/>
      <c r="C1" s="96"/>
      <c r="D1" s="96"/>
      <c r="E1" s="96"/>
      <c r="F1" s="96"/>
      <c r="G1" s="96"/>
      <c r="H1" s="96"/>
      <c r="I1" s="96"/>
      <c r="J1" s="96"/>
      <c r="K1" s="96"/>
      <c r="L1" s="96"/>
      <c r="M1" s="96"/>
      <c r="N1" s="96"/>
      <c r="O1" s="96"/>
      <c r="P1" s="96"/>
    </row>
    <row r="2" spans="1:16" x14ac:dyDescent="0.25">
      <c r="A2" s="97"/>
    </row>
    <row r="3" spans="1:16" ht="36.75" customHeight="1" x14ac:dyDescent="0.25">
      <c r="A3" s="98" t="s">
        <v>74</v>
      </c>
      <c r="B3" s="99" t="s">
        <v>73</v>
      </c>
      <c r="C3" s="100" t="s">
        <v>72</v>
      </c>
      <c r="D3" s="99" t="s">
        <v>71</v>
      </c>
      <c r="E3" s="99" t="s">
        <v>189</v>
      </c>
      <c r="F3" s="100" t="s">
        <v>190</v>
      </c>
      <c r="G3" s="98" t="s">
        <v>67</v>
      </c>
      <c r="H3" s="98"/>
      <c r="I3" s="101" t="s">
        <v>66</v>
      </c>
      <c r="J3" s="101"/>
      <c r="K3" s="100" t="s">
        <v>65</v>
      </c>
      <c r="L3" s="99" t="s">
        <v>64</v>
      </c>
      <c r="M3" s="102" t="s">
        <v>63</v>
      </c>
      <c r="N3" s="100" t="s">
        <v>62</v>
      </c>
      <c r="O3" s="99" t="s">
        <v>61</v>
      </c>
      <c r="P3" s="100" t="s">
        <v>60</v>
      </c>
    </row>
    <row r="4" spans="1:16" x14ac:dyDescent="0.25">
      <c r="A4" s="98"/>
      <c r="B4" s="99"/>
      <c r="C4" s="100"/>
      <c r="D4" s="99"/>
      <c r="E4" s="99"/>
      <c r="F4" s="100"/>
      <c r="G4" s="100" t="s">
        <v>57</v>
      </c>
      <c r="H4" s="53" t="s">
        <v>191</v>
      </c>
      <c r="I4" s="100" t="s">
        <v>55</v>
      </c>
      <c r="J4" s="98" t="s">
        <v>54</v>
      </c>
      <c r="K4" s="100"/>
      <c r="L4" s="99"/>
      <c r="M4" s="102"/>
      <c r="N4" s="100"/>
      <c r="O4" s="99"/>
      <c r="P4" s="100"/>
    </row>
    <row r="5" spans="1:16" x14ac:dyDescent="0.25">
      <c r="A5" s="98"/>
      <c r="B5" s="99"/>
      <c r="C5" s="100"/>
      <c r="D5" s="99"/>
      <c r="E5" s="99"/>
      <c r="F5" s="100"/>
      <c r="G5" s="100"/>
      <c r="H5" s="53" t="s">
        <v>192</v>
      </c>
      <c r="I5" s="100"/>
      <c r="J5" s="98"/>
      <c r="K5" s="100"/>
      <c r="L5" s="99"/>
      <c r="M5" s="102"/>
      <c r="N5" s="100"/>
      <c r="O5" s="99"/>
      <c r="P5" s="100"/>
    </row>
    <row r="6" spans="1:16" x14ac:dyDescent="0.25">
      <c r="A6" s="51">
        <v>1</v>
      </c>
      <c r="B6" s="51">
        <v>2</v>
      </c>
      <c r="C6" s="51">
        <v>3</v>
      </c>
      <c r="D6" s="51">
        <v>4</v>
      </c>
      <c r="E6" s="51">
        <v>5</v>
      </c>
      <c r="F6" s="51">
        <v>6</v>
      </c>
      <c r="G6" s="51">
        <v>7</v>
      </c>
      <c r="H6" s="51">
        <v>8</v>
      </c>
      <c r="I6" s="51">
        <v>9</v>
      </c>
      <c r="J6" s="51">
        <v>10</v>
      </c>
      <c r="K6" s="103">
        <v>11</v>
      </c>
      <c r="L6" s="51">
        <v>12</v>
      </c>
      <c r="M6" s="51">
        <v>13</v>
      </c>
      <c r="N6" s="51">
        <v>14</v>
      </c>
      <c r="O6" s="51">
        <v>15</v>
      </c>
      <c r="P6" s="51">
        <v>16</v>
      </c>
    </row>
    <row r="7" spans="1:16" ht="226.5" customHeight="1" x14ac:dyDescent="0.25">
      <c r="A7" s="104" t="s">
        <v>193</v>
      </c>
      <c r="B7" s="52" t="s">
        <v>194</v>
      </c>
      <c r="C7" s="52" t="s">
        <v>195</v>
      </c>
      <c r="D7" s="52" t="s">
        <v>196</v>
      </c>
      <c r="E7" s="52" t="s">
        <v>197</v>
      </c>
      <c r="F7" s="52" t="s">
        <v>100</v>
      </c>
      <c r="G7" s="52">
        <v>2019</v>
      </c>
      <c r="H7" s="52">
        <v>2021</v>
      </c>
      <c r="I7" s="52" t="s">
        <v>151</v>
      </c>
      <c r="J7" s="52" t="s">
        <v>198</v>
      </c>
      <c r="K7" s="52" t="s">
        <v>151</v>
      </c>
      <c r="L7" s="52" t="s">
        <v>199</v>
      </c>
      <c r="M7" s="52" t="s">
        <v>200</v>
      </c>
      <c r="N7" s="52" t="s">
        <v>201</v>
      </c>
      <c r="O7" s="52" t="s">
        <v>202</v>
      </c>
      <c r="P7" s="52" t="s">
        <v>203</v>
      </c>
    </row>
    <row r="8" spans="1:16" ht="191.25" x14ac:dyDescent="0.25">
      <c r="A8" s="52" t="s">
        <v>204</v>
      </c>
      <c r="B8" s="52" t="s">
        <v>205</v>
      </c>
      <c r="C8" s="52" t="s">
        <v>195</v>
      </c>
      <c r="D8" s="52" t="s">
        <v>206</v>
      </c>
      <c r="E8" s="52" t="s">
        <v>197</v>
      </c>
      <c r="F8" s="52" t="s">
        <v>100</v>
      </c>
      <c r="G8" s="52">
        <v>2019</v>
      </c>
      <c r="H8" s="52">
        <v>2022</v>
      </c>
      <c r="I8" s="52" t="s">
        <v>151</v>
      </c>
      <c r="J8" s="52" t="s">
        <v>207</v>
      </c>
      <c r="K8" s="52" t="s">
        <v>151</v>
      </c>
      <c r="L8" s="52" t="s">
        <v>208</v>
      </c>
      <c r="M8" s="52" t="s">
        <v>200</v>
      </c>
      <c r="N8" s="52" t="s">
        <v>201</v>
      </c>
      <c r="O8" s="52" t="s">
        <v>202</v>
      </c>
      <c r="P8" s="52" t="s">
        <v>209</v>
      </c>
    </row>
    <row r="9" spans="1:16" x14ac:dyDescent="0.25">
      <c r="A9" s="97"/>
    </row>
  </sheetData>
  <mergeCells count="18">
    <mergeCell ref="A1:P1"/>
    <mergeCell ref="O3:O5"/>
    <mergeCell ref="P3:P5"/>
    <mergeCell ref="G4:G5"/>
    <mergeCell ref="I4:I5"/>
    <mergeCell ref="J4:J5"/>
    <mergeCell ref="G3:H3"/>
    <mergeCell ref="I3:J3"/>
    <mergeCell ref="K3:K5"/>
    <mergeCell ref="L3:L5"/>
    <mergeCell ref="M3:M5"/>
    <mergeCell ref="N3:N5"/>
    <mergeCell ref="A3:A5"/>
    <mergeCell ref="B3:B5"/>
    <mergeCell ref="C3:C5"/>
    <mergeCell ref="D3:D5"/>
    <mergeCell ref="E3:E5"/>
    <mergeCell ref="F3: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80" zoomScaleNormal="80" workbookViewId="0">
      <pane xSplit="2" ySplit="3" topLeftCell="C4" activePane="bottomRight" state="frozen"/>
      <selection pane="topRight" activeCell="C1" sqref="C1"/>
      <selection pane="bottomLeft" activeCell="A4" sqref="A4"/>
      <selection pane="bottomRight" activeCell="B6" sqref="B6"/>
    </sheetView>
  </sheetViews>
  <sheetFormatPr defaultRowHeight="15" x14ac:dyDescent="0.25"/>
  <cols>
    <col min="1" max="1" width="3.85546875" style="107" customWidth="1"/>
    <col min="2" max="2" width="26.140625" style="107" customWidth="1"/>
    <col min="3" max="3" width="17.85546875" style="107" customWidth="1"/>
    <col min="4" max="4" width="19.85546875" style="107" customWidth="1"/>
    <col min="5" max="5" width="13.140625" style="107" customWidth="1"/>
    <col min="6" max="6" width="9.28515625" style="107" customWidth="1"/>
    <col min="7" max="7" width="8" style="107" customWidth="1"/>
    <col min="8" max="8" width="22.140625" style="107" customWidth="1"/>
    <col min="9" max="9" width="15.85546875" style="107" customWidth="1"/>
    <col min="10" max="10" width="20.7109375" style="107" customWidth="1"/>
    <col min="11" max="11" width="39.7109375" style="144" customWidth="1"/>
    <col min="12" max="12" width="15.140625" style="107" customWidth="1"/>
    <col min="13" max="13" width="16" style="107" customWidth="1"/>
    <col min="14" max="14" width="19.5703125" style="107" customWidth="1"/>
    <col min="15" max="15" width="28.7109375" style="144" customWidth="1"/>
    <col min="16" max="16" width="12.85546875" style="107" customWidth="1"/>
    <col min="17" max="17" width="12.42578125" style="107" customWidth="1"/>
    <col min="18" max="16384" width="9.140625" style="107"/>
  </cols>
  <sheetData>
    <row r="1" spans="1:15" ht="42" customHeight="1" x14ac:dyDescent="0.25">
      <c r="A1" s="106" t="s">
        <v>231</v>
      </c>
      <c r="B1" s="106"/>
      <c r="C1" s="106"/>
      <c r="D1" s="106"/>
      <c r="E1" s="106"/>
      <c r="F1" s="106"/>
      <c r="G1" s="106"/>
      <c r="H1" s="106"/>
      <c r="I1" s="106"/>
      <c r="J1" s="106"/>
      <c r="K1" s="106"/>
      <c r="L1" s="106"/>
      <c r="M1" s="106"/>
      <c r="N1" s="106"/>
      <c r="O1" s="106"/>
    </row>
    <row r="2" spans="1:15" ht="27" customHeight="1" x14ac:dyDescent="0.25">
      <c r="A2" s="108" t="s">
        <v>81</v>
      </c>
      <c r="B2" s="108" t="s">
        <v>186</v>
      </c>
      <c r="C2" s="108" t="s">
        <v>104</v>
      </c>
      <c r="D2" s="108" t="s">
        <v>185</v>
      </c>
      <c r="E2" s="108" t="s">
        <v>184</v>
      </c>
      <c r="F2" s="109" t="s">
        <v>183</v>
      </c>
      <c r="G2" s="110"/>
      <c r="H2" s="111" t="s">
        <v>230</v>
      </c>
      <c r="I2" s="111" t="s">
        <v>181</v>
      </c>
      <c r="J2" s="108" t="s">
        <v>88</v>
      </c>
      <c r="K2" s="108" t="s">
        <v>180</v>
      </c>
      <c r="L2" s="112" t="s">
        <v>59</v>
      </c>
      <c r="M2" s="112"/>
      <c r="N2" s="112"/>
      <c r="O2" s="112" t="s">
        <v>58</v>
      </c>
    </row>
    <row r="3" spans="1:15" ht="135.75" customHeight="1" x14ac:dyDescent="0.25">
      <c r="A3" s="113"/>
      <c r="B3" s="113"/>
      <c r="C3" s="113"/>
      <c r="D3" s="113"/>
      <c r="E3" s="113"/>
      <c r="F3" s="114"/>
      <c r="G3" s="115"/>
      <c r="H3" s="116"/>
      <c r="I3" s="116"/>
      <c r="J3" s="113"/>
      <c r="K3" s="113"/>
      <c r="L3" s="117" t="s">
        <v>53</v>
      </c>
      <c r="M3" s="117" t="s">
        <v>52</v>
      </c>
      <c r="N3" s="117" t="s">
        <v>51</v>
      </c>
      <c r="O3" s="112"/>
    </row>
    <row r="4" spans="1:15" s="129" customFormat="1" ht="116.25" customHeight="1" x14ac:dyDescent="0.2">
      <c r="A4" s="118">
        <v>1</v>
      </c>
      <c r="B4" s="119" t="s">
        <v>229</v>
      </c>
      <c r="C4" s="120" t="s">
        <v>228</v>
      </c>
      <c r="D4" s="120" t="s">
        <v>32</v>
      </c>
      <c r="E4" s="120" t="s">
        <v>32</v>
      </c>
      <c r="F4" s="121" t="s">
        <v>227</v>
      </c>
      <c r="G4" s="122"/>
      <c r="H4" s="105">
        <v>14878.3</v>
      </c>
      <c r="I4" s="123">
        <v>3067.6</v>
      </c>
      <c r="J4" s="124" t="s">
        <v>226</v>
      </c>
      <c r="K4" s="125" t="s">
        <v>225</v>
      </c>
      <c r="L4" s="126"/>
      <c r="M4" s="126"/>
      <c r="N4" s="127" t="s">
        <v>224</v>
      </c>
      <c r="O4" s="128" t="s">
        <v>223</v>
      </c>
    </row>
    <row r="5" spans="1:15" s="129" customFormat="1" ht="12.75" x14ac:dyDescent="0.2">
      <c r="A5" s="118"/>
      <c r="B5" s="119"/>
      <c r="C5" s="120"/>
      <c r="D5" s="120"/>
      <c r="E5" s="120"/>
      <c r="F5" s="130"/>
      <c r="G5" s="131"/>
      <c r="H5" s="105">
        <v>783.06841999999995</v>
      </c>
      <c r="I5" s="123">
        <v>161.47</v>
      </c>
      <c r="J5" s="124" t="s">
        <v>211</v>
      </c>
      <c r="K5" s="132"/>
      <c r="L5" s="133"/>
      <c r="M5" s="133"/>
      <c r="N5" s="127"/>
      <c r="O5" s="134"/>
    </row>
    <row r="6" spans="1:15" s="129" customFormat="1" ht="106.5" customHeight="1" x14ac:dyDescent="0.2">
      <c r="A6" s="135">
        <f>A4+1</f>
        <v>2</v>
      </c>
      <c r="B6" s="136" t="s">
        <v>222</v>
      </c>
      <c r="C6" s="124" t="s">
        <v>221</v>
      </c>
      <c r="D6" s="124" t="s">
        <v>32</v>
      </c>
      <c r="E6" s="124" t="s">
        <v>218</v>
      </c>
      <c r="F6" s="137" t="s">
        <v>212</v>
      </c>
      <c r="G6" s="138"/>
      <c r="H6" s="105">
        <v>810.83</v>
      </c>
      <c r="I6" s="123">
        <v>810.83</v>
      </c>
      <c r="J6" s="124" t="s">
        <v>211</v>
      </c>
      <c r="K6" s="139" t="s">
        <v>220</v>
      </c>
      <c r="L6" s="140"/>
      <c r="M6" s="140"/>
      <c r="N6" s="124" t="s">
        <v>216</v>
      </c>
      <c r="O6" s="139"/>
    </row>
    <row r="7" spans="1:15" s="129" customFormat="1" ht="112.5" customHeight="1" x14ac:dyDescent="0.2">
      <c r="A7" s="135">
        <f>A6+1</f>
        <v>3</v>
      </c>
      <c r="B7" s="136" t="s">
        <v>219</v>
      </c>
      <c r="C7" s="124" t="s">
        <v>214</v>
      </c>
      <c r="D7" s="124" t="s">
        <v>32</v>
      </c>
      <c r="E7" s="124" t="s">
        <v>218</v>
      </c>
      <c r="F7" s="137" t="s">
        <v>212</v>
      </c>
      <c r="G7" s="138"/>
      <c r="H7" s="105">
        <v>2691.4031599999998</v>
      </c>
      <c r="I7" s="123">
        <v>2691.4031599999998</v>
      </c>
      <c r="J7" s="124" t="s">
        <v>211</v>
      </c>
      <c r="K7" s="139" t="s">
        <v>217</v>
      </c>
      <c r="L7" s="140"/>
      <c r="M7" s="140"/>
      <c r="N7" s="124" t="s">
        <v>216</v>
      </c>
      <c r="O7" s="139"/>
    </row>
    <row r="8" spans="1:15" s="129" customFormat="1" ht="106.5" customHeight="1" x14ac:dyDescent="0.2">
      <c r="A8" s="135">
        <f>A7+1</f>
        <v>4</v>
      </c>
      <c r="B8" s="141" t="s">
        <v>215</v>
      </c>
      <c r="C8" s="124" t="s">
        <v>214</v>
      </c>
      <c r="D8" s="124" t="s">
        <v>213</v>
      </c>
      <c r="E8" s="124" t="s">
        <v>32</v>
      </c>
      <c r="F8" s="137" t="s">
        <v>212</v>
      </c>
      <c r="G8" s="138"/>
      <c r="H8" s="142">
        <v>2000</v>
      </c>
      <c r="I8" s="123">
        <v>0</v>
      </c>
      <c r="J8" s="124" t="s">
        <v>211</v>
      </c>
      <c r="K8" s="139"/>
      <c r="L8" s="140"/>
      <c r="M8" s="140"/>
      <c r="N8" s="124" t="s">
        <v>210</v>
      </c>
      <c r="O8" s="139"/>
    </row>
    <row r="9" spans="1:15" s="129" customFormat="1" ht="12.75" x14ac:dyDescent="0.2">
      <c r="K9" s="143"/>
      <c r="O9" s="143"/>
    </row>
  </sheetData>
  <mergeCells count="27">
    <mergeCell ref="F4:G5"/>
    <mergeCell ref="F6:G6"/>
    <mergeCell ref="F7:G7"/>
    <mergeCell ref="F8:G8"/>
    <mergeCell ref="B2:B3"/>
    <mergeCell ref="A2:A3"/>
    <mergeCell ref="A4:A5"/>
    <mergeCell ref="B4:B5"/>
    <mergeCell ref="C4:C5"/>
    <mergeCell ref="D4:D5"/>
    <mergeCell ref="E4:E5"/>
    <mergeCell ref="C2:C3"/>
    <mergeCell ref="L2:N2"/>
    <mergeCell ref="O2:O3"/>
    <mergeCell ref="K2:K3"/>
    <mergeCell ref="J2:J3"/>
    <mergeCell ref="I2:I3"/>
    <mergeCell ref="N4:N5"/>
    <mergeCell ref="O4:O5"/>
    <mergeCell ref="K4:K5"/>
    <mergeCell ref="L4:L5"/>
    <mergeCell ref="M4:M5"/>
    <mergeCell ref="A1:O1"/>
    <mergeCell ref="H2:H3"/>
    <mergeCell ref="F2:G3"/>
    <mergeCell ref="E2:E3"/>
    <mergeCell ref="D2:D3"/>
  </mergeCells>
  <pageMargins left="0.31496062992125984" right="0.31496062992125984" top="0.74803149606299213" bottom="0.35433070866141736"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9" sqref="A9:XFD9"/>
    </sheetView>
  </sheetViews>
  <sheetFormatPr defaultRowHeight="15" x14ac:dyDescent="0.25"/>
  <cols>
    <col min="2" max="2" width="23.5703125" customWidth="1"/>
    <col min="3" max="3" width="20.7109375" customWidth="1"/>
    <col min="4" max="4" width="18.5703125" customWidth="1"/>
    <col min="5" max="5" width="14.28515625" customWidth="1"/>
    <col min="6" max="6" width="14.5703125" customWidth="1"/>
    <col min="7" max="7" width="19.5703125" customWidth="1"/>
    <col min="8" max="8" width="21.42578125" customWidth="1"/>
    <col min="9" max="9" width="24.7109375" customWidth="1"/>
    <col min="10" max="10" width="30.85546875" customWidth="1"/>
  </cols>
  <sheetData>
    <row r="1" spans="1:10" ht="18.75" x14ac:dyDescent="0.25">
      <c r="A1" s="150" t="s">
        <v>232</v>
      </c>
      <c r="B1" s="150"/>
      <c r="C1" s="150"/>
      <c r="D1" s="150"/>
      <c r="E1" s="150"/>
      <c r="F1" s="150"/>
      <c r="G1" s="150"/>
      <c r="H1" s="150"/>
      <c r="I1" s="150"/>
      <c r="J1" s="150"/>
    </row>
    <row r="2" spans="1:10" ht="16.5" x14ac:dyDescent="0.25">
      <c r="A2" s="145"/>
    </row>
    <row r="3" spans="1:10" ht="63.75" x14ac:dyDescent="0.25">
      <c r="A3" s="147" t="s">
        <v>81</v>
      </c>
      <c r="B3" s="147" t="s">
        <v>186</v>
      </c>
      <c r="C3" s="147" t="s">
        <v>233</v>
      </c>
      <c r="D3" s="148" t="s">
        <v>65</v>
      </c>
      <c r="E3" s="148" t="s">
        <v>236</v>
      </c>
      <c r="F3" s="148" t="s">
        <v>238</v>
      </c>
      <c r="G3" s="147" t="s">
        <v>240</v>
      </c>
      <c r="H3" s="147" t="s">
        <v>88</v>
      </c>
      <c r="I3" s="147" t="s">
        <v>241</v>
      </c>
      <c r="J3" s="147" t="s">
        <v>242</v>
      </c>
    </row>
    <row r="4" spans="1:10" ht="51" x14ac:dyDescent="0.25">
      <c r="A4" s="147"/>
      <c r="B4" s="147"/>
      <c r="C4" s="147"/>
      <c r="D4" s="148" t="s">
        <v>234</v>
      </c>
      <c r="E4" s="148" t="s">
        <v>237</v>
      </c>
      <c r="F4" s="148" t="s">
        <v>239</v>
      </c>
      <c r="G4" s="147"/>
      <c r="H4" s="147"/>
      <c r="I4" s="147"/>
      <c r="J4" s="147"/>
    </row>
    <row r="5" spans="1:10" x14ac:dyDescent="0.25">
      <c r="A5" s="147"/>
      <c r="B5" s="147"/>
      <c r="C5" s="147"/>
      <c r="D5" s="148" t="s">
        <v>235</v>
      </c>
      <c r="E5" s="149"/>
      <c r="F5" s="149"/>
      <c r="G5" s="147"/>
      <c r="H5" s="147"/>
      <c r="I5" s="147"/>
      <c r="J5" s="147"/>
    </row>
    <row r="6" spans="1:10" ht="102" x14ac:dyDescent="0.25">
      <c r="A6" s="34" t="s">
        <v>243</v>
      </c>
      <c r="B6" s="34" t="s">
        <v>244</v>
      </c>
      <c r="C6" s="34" t="s">
        <v>245</v>
      </c>
      <c r="D6" s="34" t="s">
        <v>151</v>
      </c>
      <c r="E6" s="34" t="s">
        <v>151</v>
      </c>
      <c r="F6" s="34" t="s">
        <v>246</v>
      </c>
      <c r="G6" s="34">
        <v>149</v>
      </c>
      <c r="H6" s="34" t="s">
        <v>247</v>
      </c>
      <c r="I6" s="148" t="s">
        <v>258</v>
      </c>
      <c r="J6" s="10" t="s">
        <v>248</v>
      </c>
    </row>
    <row r="7" spans="1:10" ht="114.75" x14ac:dyDescent="0.25">
      <c r="A7" s="34" t="s">
        <v>249</v>
      </c>
      <c r="B7" s="34" t="s">
        <v>250</v>
      </c>
      <c r="C7" s="148" t="s">
        <v>260</v>
      </c>
      <c r="D7" s="34" t="s">
        <v>151</v>
      </c>
      <c r="E7" s="34" t="s">
        <v>151</v>
      </c>
      <c r="F7" s="34" t="s">
        <v>246</v>
      </c>
      <c r="G7" s="34">
        <v>148</v>
      </c>
      <c r="H7" s="34" t="s">
        <v>247</v>
      </c>
      <c r="I7" s="148" t="s">
        <v>259</v>
      </c>
      <c r="J7" s="10" t="s">
        <v>248</v>
      </c>
    </row>
    <row r="8" spans="1:10" ht="139.5" customHeight="1" x14ac:dyDescent="0.25">
      <c r="A8" s="34" t="s">
        <v>251</v>
      </c>
      <c r="B8" s="34" t="s">
        <v>252</v>
      </c>
      <c r="C8" s="34" t="s">
        <v>253</v>
      </c>
      <c r="D8" s="34" t="s">
        <v>254</v>
      </c>
      <c r="E8" s="34" t="s">
        <v>255</v>
      </c>
      <c r="F8" s="34" t="s">
        <v>256</v>
      </c>
      <c r="G8" s="34">
        <v>28</v>
      </c>
      <c r="H8" s="148" t="s">
        <v>261</v>
      </c>
      <c r="I8" s="34" t="s">
        <v>257</v>
      </c>
      <c r="J8" s="10" t="s">
        <v>248</v>
      </c>
    </row>
    <row r="9" spans="1:10" x14ac:dyDescent="0.25">
      <c r="A9" s="146"/>
    </row>
  </sheetData>
  <mergeCells count="8">
    <mergeCell ref="A1:J1"/>
    <mergeCell ref="J3:J5"/>
    <mergeCell ref="A3:A5"/>
    <mergeCell ref="B3:B5"/>
    <mergeCell ref="C3:C5"/>
    <mergeCell ref="G3:G5"/>
    <mergeCell ref="H3:H5"/>
    <mergeCell ref="I3: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4"/>
  <sheetViews>
    <sheetView zoomScale="75" zoomScaleNormal="75" workbookViewId="0">
      <selection activeCell="H4" sqref="H4"/>
    </sheetView>
  </sheetViews>
  <sheetFormatPr defaultRowHeight="15" x14ac:dyDescent="0.25"/>
  <cols>
    <col min="1" max="1" width="3.5703125" style="157" customWidth="1"/>
    <col min="2" max="2" width="15.42578125" style="157" customWidth="1"/>
    <col min="3" max="3" width="17.42578125" style="157" customWidth="1"/>
    <col min="4" max="4" width="14.5703125" style="157" customWidth="1"/>
    <col min="5" max="5" width="15.140625" style="157" customWidth="1"/>
    <col min="6" max="6" width="6.85546875" style="157" customWidth="1"/>
    <col min="7" max="7" width="6.7109375" style="157" customWidth="1"/>
    <col min="8" max="8" width="16.5703125" style="157" customWidth="1"/>
    <col min="9" max="9" width="20.140625" style="157" customWidth="1"/>
    <col min="10" max="10" width="17.5703125" style="157" customWidth="1"/>
    <col min="11" max="11" width="32.28515625" style="157" customWidth="1"/>
    <col min="12" max="12" width="11.42578125" style="157" customWidth="1"/>
    <col min="13" max="13" width="12.5703125" style="157" customWidth="1"/>
    <col min="14" max="14" width="14" style="157" customWidth="1"/>
    <col min="15" max="15" width="11.42578125" style="157" customWidth="1"/>
    <col min="16" max="16384" width="9.140625" style="157"/>
  </cols>
  <sheetData>
    <row r="1" spans="1:15" s="152" customFormat="1" ht="20.25" customHeight="1" x14ac:dyDescent="0.25">
      <c r="A1" s="151" t="s">
        <v>279</v>
      </c>
      <c r="B1" s="151"/>
      <c r="C1" s="151"/>
      <c r="D1" s="151"/>
      <c r="E1" s="151"/>
      <c r="F1" s="151"/>
      <c r="G1" s="151"/>
      <c r="H1" s="151"/>
      <c r="I1" s="151"/>
      <c r="J1" s="151"/>
      <c r="K1" s="151"/>
      <c r="L1" s="151"/>
      <c r="M1" s="151"/>
      <c r="N1" s="151"/>
      <c r="O1" s="151"/>
    </row>
    <row r="2" spans="1:15" s="152" customFormat="1" x14ac:dyDescent="0.25">
      <c r="A2" s="108" t="s">
        <v>81</v>
      </c>
      <c r="B2" s="108" t="s">
        <v>186</v>
      </c>
      <c r="C2" s="108" t="s">
        <v>104</v>
      </c>
      <c r="D2" s="108" t="s">
        <v>185</v>
      </c>
      <c r="E2" s="108" t="s">
        <v>184</v>
      </c>
      <c r="F2" s="109" t="s">
        <v>183</v>
      </c>
      <c r="G2" s="110"/>
      <c r="H2" s="111" t="s">
        <v>230</v>
      </c>
      <c r="I2" s="111" t="s">
        <v>181</v>
      </c>
      <c r="J2" s="108" t="s">
        <v>88</v>
      </c>
      <c r="K2" s="108" t="s">
        <v>180</v>
      </c>
      <c r="L2" s="112" t="s">
        <v>59</v>
      </c>
      <c r="M2" s="112"/>
      <c r="N2" s="112"/>
      <c r="O2" s="112" t="s">
        <v>58</v>
      </c>
    </row>
    <row r="3" spans="1:15" s="152" customFormat="1" ht="89.25" x14ac:dyDescent="0.25">
      <c r="A3" s="113"/>
      <c r="B3" s="113"/>
      <c r="C3" s="113"/>
      <c r="D3" s="113"/>
      <c r="E3" s="113"/>
      <c r="F3" s="114"/>
      <c r="G3" s="115"/>
      <c r="H3" s="116"/>
      <c r="I3" s="116"/>
      <c r="J3" s="113"/>
      <c r="K3" s="113"/>
      <c r="L3" s="117" t="s">
        <v>53</v>
      </c>
      <c r="M3" s="117" t="s">
        <v>52</v>
      </c>
      <c r="N3" s="117" t="s">
        <v>93</v>
      </c>
      <c r="O3" s="112"/>
    </row>
    <row r="4" spans="1:15" ht="275.25" customHeight="1" x14ac:dyDescent="0.25">
      <c r="A4" s="153" t="s">
        <v>278</v>
      </c>
      <c r="B4" s="154" t="s">
        <v>277</v>
      </c>
      <c r="C4" s="154" t="s">
        <v>276</v>
      </c>
      <c r="D4" s="153" t="s">
        <v>79</v>
      </c>
      <c r="E4" s="153" t="s">
        <v>151</v>
      </c>
      <c r="F4" s="153">
        <v>2012</v>
      </c>
      <c r="G4" s="153">
        <v>2021</v>
      </c>
      <c r="H4" s="155">
        <v>296972.87</v>
      </c>
      <c r="I4" s="155">
        <v>90588720.799999997</v>
      </c>
      <c r="J4" s="154" t="s">
        <v>266</v>
      </c>
      <c r="K4" s="156" t="s">
        <v>275</v>
      </c>
      <c r="L4" s="153" t="s">
        <v>263</v>
      </c>
      <c r="M4" s="153" t="s">
        <v>263</v>
      </c>
      <c r="N4" s="154" t="s">
        <v>274</v>
      </c>
      <c r="O4" s="153" t="s">
        <v>263</v>
      </c>
    </row>
    <row r="5" spans="1:15" ht="186.75" customHeight="1" x14ac:dyDescent="0.25">
      <c r="A5" s="153" t="s">
        <v>249</v>
      </c>
      <c r="B5" s="154" t="s">
        <v>273</v>
      </c>
      <c r="C5" s="154" t="s">
        <v>272</v>
      </c>
      <c r="D5" s="153" t="s">
        <v>79</v>
      </c>
      <c r="E5" s="153" t="s">
        <v>151</v>
      </c>
      <c r="F5" s="153">
        <v>2014</v>
      </c>
      <c r="G5" s="153">
        <v>2021</v>
      </c>
      <c r="H5" s="155">
        <v>723305.6</v>
      </c>
      <c r="I5" s="155">
        <v>280101531.60000002</v>
      </c>
      <c r="J5" s="154" t="s">
        <v>271</v>
      </c>
      <c r="K5" s="156" t="s">
        <v>270</v>
      </c>
      <c r="L5" s="154" t="s">
        <v>263</v>
      </c>
      <c r="M5" s="153" t="s">
        <v>263</v>
      </c>
      <c r="N5" s="154" t="s">
        <v>269</v>
      </c>
      <c r="O5" s="153" t="s">
        <v>263</v>
      </c>
    </row>
    <row r="6" spans="1:15" ht="244.5" customHeight="1" x14ac:dyDescent="0.25">
      <c r="A6" s="153" t="s">
        <v>251</v>
      </c>
      <c r="B6" s="154" t="s">
        <v>268</v>
      </c>
      <c r="C6" s="154" t="s">
        <v>267</v>
      </c>
      <c r="D6" s="154" t="s">
        <v>151</v>
      </c>
      <c r="E6" s="153" t="s">
        <v>151</v>
      </c>
      <c r="F6" s="153">
        <v>2015</v>
      </c>
      <c r="G6" s="153">
        <v>2021</v>
      </c>
      <c r="H6" s="158">
        <v>32336.25</v>
      </c>
      <c r="I6" s="155">
        <v>23462.31</v>
      </c>
      <c r="J6" s="154" t="s">
        <v>266</v>
      </c>
      <c r="K6" s="156" t="s">
        <v>265</v>
      </c>
      <c r="L6" s="153" t="s">
        <v>263</v>
      </c>
      <c r="M6" s="153" t="s">
        <v>263</v>
      </c>
      <c r="N6" s="154" t="s">
        <v>264</v>
      </c>
      <c r="O6" s="153" t="s">
        <v>263</v>
      </c>
    </row>
    <row r="7" spans="1:15" hidden="1" x14ac:dyDescent="0.25">
      <c r="A7" s="153"/>
      <c r="B7" s="159"/>
      <c r="C7" s="160"/>
      <c r="D7" s="153"/>
      <c r="E7" s="153"/>
      <c r="F7" s="153"/>
      <c r="G7" s="161"/>
      <c r="H7" s="162"/>
      <c r="I7" s="161"/>
      <c r="J7" s="163"/>
      <c r="K7" s="154"/>
      <c r="L7" s="154"/>
      <c r="M7" s="153"/>
      <c r="N7" s="154"/>
      <c r="O7" s="153"/>
    </row>
    <row r="8" spans="1:15" x14ac:dyDescent="0.25">
      <c r="G8" s="164"/>
      <c r="I8" s="164"/>
      <c r="J8" s="164"/>
      <c r="M8" s="164"/>
      <c r="N8" s="164"/>
    </row>
    <row r="14" spans="1:15" x14ac:dyDescent="0.25">
      <c r="C14" s="157" t="s">
        <v>262</v>
      </c>
      <c r="E14" s="165"/>
      <c r="F14" s="165"/>
    </row>
  </sheetData>
  <mergeCells count="13">
    <mergeCell ref="H2:H3"/>
    <mergeCell ref="I2:I3"/>
    <mergeCell ref="J2:J3"/>
    <mergeCell ref="K2:K3"/>
    <mergeCell ref="L2:N2"/>
    <mergeCell ref="O2:O3"/>
    <mergeCell ref="A1:O1"/>
    <mergeCell ref="A2:A3"/>
    <mergeCell ref="B2:B3"/>
    <mergeCell ref="C2:C3"/>
    <mergeCell ref="D2:D3"/>
    <mergeCell ref="E2:E3"/>
    <mergeCell ref="F2:G3"/>
  </mergeCells>
  <pageMargins left="0.25" right="0.25" top="0.75" bottom="0.75" header="0.3" footer="0.3"/>
  <pageSetup paperSize="9" scale="66"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85" zoomScaleNormal="100" zoomScaleSheetLayoutView="85" workbookViewId="0">
      <pane ySplit="4" topLeftCell="A5" activePane="bottomLeft" state="frozen"/>
      <selection pane="bottomLeft" sqref="A1:Q1"/>
    </sheetView>
  </sheetViews>
  <sheetFormatPr defaultRowHeight="12.75" x14ac:dyDescent="0.2"/>
  <cols>
    <col min="1" max="1" width="3.85546875" style="166" customWidth="1"/>
    <col min="2" max="2" width="15.42578125" style="166" customWidth="1"/>
    <col min="3" max="3" width="15" style="166" customWidth="1"/>
    <col min="4" max="4" width="15.140625" style="166" customWidth="1"/>
    <col min="5" max="5" width="13.28515625" style="166" customWidth="1"/>
    <col min="6" max="6" width="16" style="166" customWidth="1"/>
    <col min="7" max="8" width="18.140625" style="166" customWidth="1"/>
    <col min="9" max="9" width="16.140625" style="166" customWidth="1"/>
    <col min="10" max="10" width="16.85546875" style="166" customWidth="1"/>
    <col min="11" max="11" width="15.140625" style="166" customWidth="1"/>
    <col min="12" max="12" width="14.7109375" style="166" customWidth="1"/>
    <col min="13" max="13" width="20" style="166" customWidth="1"/>
    <col min="14" max="14" width="13.5703125" style="166" customWidth="1"/>
    <col min="15" max="15" width="20.7109375" style="166" customWidth="1"/>
    <col min="16" max="16" width="22.85546875" style="166" customWidth="1"/>
    <col min="17" max="17" width="52.85546875" style="166" customWidth="1"/>
    <col min="18" max="16384" width="9.140625" style="166"/>
  </cols>
  <sheetData>
    <row r="1" spans="1:17" ht="18.75" customHeight="1" x14ac:dyDescent="0.2">
      <c r="A1" s="193" t="s">
        <v>390</v>
      </c>
      <c r="B1" s="192"/>
      <c r="C1" s="192"/>
      <c r="D1" s="192"/>
      <c r="E1" s="192"/>
      <c r="F1" s="192"/>
      <c r="G1" s="192"/>
      <c r="H1" s="192"/>
      <c r="I1" s="192"/>
      <c r="J1" s="192"/>
      <c r="K1" s="192"/>
      <c r="L1" s="192"/>
      <c r="M1" s="192"/>
      <c r="N1" s="192"/>
      <c r="O1" s="192"/>
      <c r="P1" s="192"/>
      <c r="Q1" s="192"/>
    </row>
    <row r="2" spans="1:17" ht="30" customHeight="1" x14ac:dyDescent="0.2">
      <c r="A2" s="188" t="s">
        <v>81</v>
      </c>
      <c r="B2" s="188" t="s">
        <v>106</v>
      </c>
      <c r="C2" s="188" t="s">
        <v>107</v>
      </c>
      <c r="D2" s="188" t="s">
        <v>108</v>
      </c>
      <c r="E2" s="188" t="s">
        <v>389</v>
      </c>
      <c r="F2" s="188" t="s">
        <v>110</v>
      </c>
      <c r="G2" s="188" t="s">
        <v>388</v>
      </c>
      <c r="H2" s="188" t="s">
        <v>387</v>
      </c>
      <c r="I2" s="191" t="s">
        <v>386</v>
      </c>
      <c r="J2" s="190"/>
      <c r="K2" s="189"/>
      <c r="L2" s="188" t="s">
        <v>120</v>
      </c>
      <c r="M2" s="188" t="s">
        <v>385</v>
      </c>
      <c r="N2" s="188" t="s">
        <v>124</v>
      </c>
      <c r="O2" s="188" t="s">
        <v>384</v>
      </c>
      <c r="P2" s="188" t="s">
        <v>123</v>
      </c>
      <c r="Q2" s="188" t="s">
        <v>58</v>
      </c>
    </row>
    <row r="3" spans="1:17" ht="76.5" x14ac:dyDescent="0.2">
      <c r="A3" s="188"/>
      <c r="B3" s="188"/>
      <c r="C3" s="188"/>
      <c r="D3" s="188"/>
      <c r="E3" s="188"/>
      <c r="F3" s="188"/>
      <c r="G3" s="188"/>
      <c r="H3" s="188"/>
      <c r="I3" s="168" t="s">
        <v>383</v>
      </c>
      <c r="J3" s="168" t="s">
        <v>382</v>
      </c>
      <c r="K3" s="168" t="s">
        <v>381</v>
      </c>
      <c r="L3" s="188"/>
      <c r="M3" s="188"/>
      <c r="N3" s="188"/>
      <c r="O3" s="188"/>
      <c r="P3" s="188"/>
      <c r="Q3" s="188"/>
    </row>
    <row r="4" spans="1:17" ht="9.75" customHeight="1" x14ac:dyDescent="0.2">
      <c r="A4" s="168">
        <v>1</v>
      </c>
      <c r="B4" s="168">
        <v>2</v>
      </c>
      <c r="C4" s="168">
        <v>3</v>
      </c>
      <c r="D4" s="168">
        <v>4</v>
      </c>
      <c r="E4" s="168">
        <v>5</v>
      </c>
      <c r="F4" s="168">
        <v>6</v>
      </c>
      <c r="G4" s="168">
        <v>7</v>
      </c>
      <c r="H4" s="168">
        <v>8</v>
      </c>
      <c r="I4" s="168">
        <v>9</v>
      </c>
      <c r="J4" s="168">
        <v>10</v>
      </c>
      <c r="K4" s="168">
        <v>11</v>
      </c>
      <c r="L4" s="168">
        <v>12</v>
      </c>
      <c r="M4" s="168">
        <v>13</v>
      </c>
      <c r="N4" s="168">
        <v>14</v>
      </c>
      <c r="O4" s="168">
        <v>15</v>
      </c>
      <c r="P4" s="168">
        <v>16</v>
      </c>
      <c r="Q4" s="168">
        <v>17</v>
      </c>
    </row>
    <row r="5" spans="1:17" s="167" customFormat="1" ht="272.25" customHeight="1" x14ac:dyDescent="0.25">
      <c r="A5" s="177">
        <v>1</v>
      </c>
      <c r="B5" s="177" t="s">
        <v>380</v>
      </c>
      <c r="C5" s="177" t="s">
        <v>347</v>
      </c>
      <c r="D5" s="187" t="s">
        <v>379</v>
      </c>
      <c r="E5" s="173">
        <v>488963.3</v>
      </c>
      <c r="F5" s="171" t="s">
        <v>345</v>
      </c>
      <c r="G5" s="171" t="s">
        <v>378</v>
      </c>
      <c r="H5" s="178" t="s">
        <v>377</v>
      </c>
      <c r="I5" s="171" t="s">
        <v>100</v>
      </c>
      <c r="J5" s="184" t="s">
        <v>100</v>
      </c>
      <c r="K5" s="184" t="s">
        <v>376</v>
      </c>
      <c r="L5" s="171" t="s">
        <v>330</v>
      </c>
      <c r="M5" s="171" t="s">
        <v>307</v>
      </c>
      <c r="N5" s="171" t="s">
        <v>360</v>
      </c>
      <c r="O5" s="168" t="s">
        <v>305</v>
      </c>
      <c r="P5" s="171" t="s">
        <v>375</v>
      </c>
      <c r="Q5" s="168" t="s">
        <v>374</v>
      </c>
    </row>
    <row r="6" spans="1:17" s="167" customFormat="1" ht="335.25" customHeight="1" x14ac:dyDescent="0.25">
      <c r="A6" s="177">
        <v>2</v>
      </c>
      <c r="B6" s="184" t="s">
        <v>373</v>
      </c>
      <c r="C6" s="177" t="s">
        <v>347</v>
      </c>
      <c r="D6" s="184" t="s">
        <v>356</v>
      </c>
      <c r="E6" s="173">
        <v>276555.7</v>
      </c>
      <c r="F6" s="175" t="s">
        <v>291</v>
      </c>
      <c r="G6" s="171" t="s">
        <v>372</v>
      </c>
      <c r="H6" s="178" t="s">
        <v>371</v>
      </c>
      <c r="I6" s="171" t="s">
        <v>100</v>
      </c>
      <c r="J6" s="184" t="s">
        <v>100</v>
      </c>
      <c r="K6" s="184" t="s">
        <v>370</v>
      </c>
      <c r="L6" s="184" t="s">
        <v>369</v>
      </c>
      <c r="M6" s="171" t="s">
        <v>368</v>
      </c>
      <c r="N6" s="171" t="s">
        <v>367</v>
      </c>
      <c r="O6" s="168" t="s">
        <v>305</v>
      </c>
      <c r="P6" s="179" t="s">
        <v>304</v>
      </c>
      <c r="Q6" s="168" t="s">
        <v>366</v>
      </c>
    </row>
    <row r="7" spans="1:17" s="167" customFormat="1" ht="306.75" customHeight="1" x14ac:dyDescent="0.25">
      <c r="A7" s="177">
        <v>3</v>
      </c>
      <c r="B7" s="186" t="s">
        <v>365</v>
      </c>
      <c r="C7" s="177" t="s">
        <v>347</v>
      </c>
      <c r="D7" s="184" t="s">
        <v>356</v>
      </c>
      <c r="E7" s="173">
        <v>134250.20000000001</v>
      </c>
      <c r="F7" s="175" t="s">
        <v>291</v>
      </c>
      <c r="G7" s="171" t="s">
        <v>364</v>
      </c>
      <c r="H7" s="178" t="s">
        <v>363</v>
      </c>
      <c r="I7" s="171" t="s">
        <v>100</v>
      </c>
      <c r="J7" s="175" t="s">
        <v>100</v>
      </c>
      <c r="K7" s="184" t="s">
        <v>362</v>
      </c>
      <c r="L7" s="171" t="s">
        <v>330</v>
      </c>
      <c r="M7" s="171" t="s">
        <v>361</v>
      </c>
      <c r="N7" s="171" t="s">
        <v>360</v>
      </c>
      <c r="O7" s="168" t="s">
        <v>305</v>
      </c>
      <c r="P7" s="171" t="s">
        <v>359</v>
      </c>
      <c r="Q7" s="176" t="s">
        <v>358</v>
      </c>
    </row>
    <row r="8" spans="1:17" s="167" customFormat="1" ht="242.25" x14ac:dyDescent="0.25">
      <c r="A8" s="177">
        <v>4</v>
      </c>
      <c r="B8" s="186" t="s">
        <v>357</v>
      </c>
      <c r="C8" s="177" t="s">
        <v>347</v>
      </c>
      <c r="D8" s="184" t="s">
        <v>356</v>
      </c>
      <c r="E8" s="173">
        <v>406892.4</v>
      </c>
      <c r="F8" s="175" t="s">
        <v>291</v>
      </c>
      <c r="G8" s="171" t="s">
        <v>355</v>
      </c>
      <c r="H8" s="178" t="s">
        <v>354</v>
      </c>
      <c r="I8" s="171" t="s">
        <v>100</v>
      </c>
      <c r="J8" s="184" t="s">
        <v>100</v>
      </c>
      <c r="K8" s="184" t="s">
        <v>343</v>
      </c>
      <c r="L8" s="184" t="s">
        <v>353</v>
      </c>
      <c r="M8" s="171" t="s">
        <v>352</v>
      </c>
      <c r="N8" s="182" t="s">
        <v>351</v>
      </c>
      <c r="O8" s="168" t="s">
        <v>305</v>
      </c>
      <c r="P8" s="171" t="s">
        <v>350</v>
      </c>
      <c r="Q8" s="168" t="s">
        <v>349</v>
      </c>
    </row>
    <row r="9" spans="1:17" s="167" customFormat="1" ht="311.25" customHeight="1" x14ac:dyDescent="0.25">
      <c r="A9" s="177">
        <v>5</v>
      </c>
      <c r="B9" s="184" t="s">
        <v>348</v>
      </c>
      <c r="C9" s="177" t="s">
        <v>347</v>
      </c>
      <c r="D9" s="184" t="s">
        <v>346</v>
      </c>
      <c r="E9" s="173">
        <v>360202.2</v>
      </c>
      <c r="F9" s="171" t="s">
        <v>345</v>
      </c>
      <c r="G9" s="171" t="s">
        <v>344</v>
      </c>
      <c r="H9" s="181">
        <v>0</v>
      </c>
      <c r="I9" s="171" t="s">
        <v>100</v>
      </c>
      <c r="J9" s="184" t="s">
        <v>100</v>
      </c>
      <c r="K9" s="184" t="s">
        <v>343</v>
      </c>
      <c r="L9" s="184" t="s">
        <v>342</v>
      </c>
      <c r="M9" s="171" t="s">
        <v>341</v>
      </c>
      <c r="N9" s="180" t="s">
        <v>340</v>
      </c>
      <c r="O9" s="168" t="s">
        <v>305</v>
      </c>
      <c r="P9" s="179" t="s">
        <v>304</v>
      </c>
      <c r="Q9" s="168" t="s">
        <v>339</v>
      </c>
    </row>
    <row r="10" spans="1:17" s="167" customFormat="1" ht="223.5" customHeight="1" x14ac:dyDescent="0.25">
      <c r="A10" s="177">
        <v>6</v>
      </c>
      <c r="B10" s="184" t="s">
        <v>338</v>
      </c>
      <c r="C10" s="172" t="s">
        <v>337</v>
      </c>
      <c r="D10" s="184" t="s">
        <v>336</v>
      </c>
      <c r="E10" s="173">
        <v>683720</v>
      </c>
      <c r="F10" s="173" t="s">
        <v>335</v>
      </c>
      <c r="G10" s="185" t="s">
        <v>100</v>
      </c>
      <c r="H10" s="178" t="s">
        <v>334</v>
      </c>
      <c r="I10" s="178" t="s">
        <v>333</v>
      </c>
      <c r="J10" s="173" t="s">
        <v>332</v>
      </c>
      <c r="K10" s="172" t="s">
        <v>331</v>
      </c>
      <c r="L10" s="171" t="s">
        <v>330</v>
      </c>
      <c r="M10" s="171" t="s">
        <v>329</v>
      </c>
      <c r="N10" s="184" t="s">
        <v>328</v>
      </c>
      <c r="O10" s="168" t="s">
        <v>305</v>
      </c>
      <c r="P10" s="171" t="s">
        <v>304</v>
      </c>
      <c r="Q10" s="171" t="s">
        <v>327</v>
      </c>
    </row>
    <row r="11" spans="1:17" s="167" customFormat="1" ht="216.75" x14ac:dyDescent="0.25">
      <c r="A11" s="177">
        <v>7</v>
      </c>
      <c r="B11" s="183" t="s">
        <v>326</v>
      </c>
      <c r="C11" s="172" t="s">
        <v>312</v>
      </c>
      <c r="D11" s="172" t="s">
        <v>77</v>
      </c>
      <c r="E11" s="173">
        <v>1676921.2</v>
      </c>
      <c r="F11" s="175" t="s">
        <v>291</v>
      </c>
      <c r="G11" s="171" t="s">
        <v>319</v>
      </c>
      <c r="H11" s="178" t="s">
        <v>318</v>
      </c>
      <c r="I11" s="171" t="s">
        <v>311</v>
      </c>
      <c r="J11" s="173" t="s">
        <v>310</v>
      </c>
      <c r="K11" s="172" t="s">
        <v>309</v>
      </c>
      <c r="L11" s="172" t="s">
        <v>325</v>
      </c>
      <c r="M11" s="171" t="s">
        <v>324</v>
      </c>
      <c r="N11" s="182" t="s">
        <v>323</v>
      </c>
      <c r="O11" s="168" t="s">
        <v>305</v>
      </c>
      <c r="P11" s="171" t="s">
        <v>322</v>
      </c>
      <c r="Q11" s="168" t="s">
        <v>321</v>
      </c>
    </row>
    <row r="12" spans="1:17" s="167" customFormat="1" ht="221.25" customHeight="1" x14ac:dyDescent="0.25">
      <c r="A12" s="177">
        <v>8</v>
      </c>
      <c r="B12" s="183" t="s">
        <v>320</v>
      </c>
      <c r="C12" s="172" t="s">
        <v>312</v>
      </c>
      <c r="D12" s="172" t="s">
        <v>77</v>
      </c>
      <c r="E12" s="173">
        <v>1676921.2</v>
      </c>
      <c r="F12" s="175" t="s">
        <v>291</v>
      </c>
      <c r="G12" s="171" t="s">
        <v>319</v>
      </c>
      <c r="H12" s="178" t="s">
        <v>318</v>
      </c>
      <c r="I12" s="171" t="s">
        <v>311</v>
      </c>
      <c r="J12" s="173" t="s">
        <v>310</v>
      </c>
      <c r="K12" s="172" t="s">
        <v>309</v>
      </c>
      <c r="L12" s="172" t="s">
        <v>285</v>
      </c>
      <c r="M12" s="171" t="s">
        <v>317</v>
      </c>
      <c r="N12" s="182" t="s">
        <v>316</v>
      </c>
      <c r="O12" s="168" t="s">
        <v>305</v>
      </c>
      <c r="P12" s="171" t="s">
        <v>315</v>
      </c>
      <c r="Q12" s="168" t="s">
        <v>314</v>
      </c>
    </row>
    <row r="13" spans="1:17" s="167" customFormat="1" ht="221.25" customHeight="1" x14ac:dyDescent="0.25">
      <c r="A13" s="177">
        <v>9</v>
      </c>
      <c r="B13" s="176" t="s">
        <v>313</v>
      </c>
      <c r="C13" s="172" t="s">
        <v>312</v>
      </c>
      <c r="D13" s="172" t="s">
        <v>77</v>
      </c>
      <c r="E13" s="173">
        <v>1951870.3</v>
      </c>
      <c r="F13" s="175" t="s">
        <v>291</v>
      </c>
      <c r="G13" s="171" t="s">
        <v>100</v>
      </c>
      <c r="H13" s="181">
        <v>0</v>
      </c>
      <c r="I13" s="171" t="s">
        <v>311</v>
      </c>
      <c r="J13" s="173" t="s">
        <v>310</v>
      </c>
      <c r="K13" s="172" t="s">
        <v>309</v>
      </c>
      <c r="L13" s="171" t="s">
        <v>308</v>
      </c>
      <c r="M13" s="171" t="s">
        <v>307</v>
      </c>
      <c r="N13" s="180" t="s">
        <v>306</v>
      </c>
      <c r="O13" s="168" t="s">
        <v>305</v>
      </c>
      <c r="P13" s="179" t="s">
        <v>304</v>
      </c>
      <c r="Q13" s="168" t="s">
        <v>303</v>
      </c>
    </row>
    <row r="14" spans="1:17" s="167" customFormat="1" ht="280.5" x14ac:dyDescent="0.25">
      <c r="A14" s="177">
        <v>10</v>
      </c>
      <c r="B14" s="176" t="s">
        <v>302</v>
      </c>
      <c r="C14" s="170" t="s">
        <v>292</v>
      </c>
      <c r="D14" s="168" t="s">
        <v>77</v>
      </c>
      <c r="E14" s="173">
        <v>473213.8</v>
      </c>
      <c r="F14" s="175" t="s">
        <v>291</v>
      </c>
      <c r="G14" s="169" t="s">
        <v>290</v>
      </c>
      <c r="H14" s="178" t="s">
        <v>301</v>
      </c>
      <c r="I14" s="171" t="s">
        <v>300</v>
      </c>
      <c r="J14" s="173" t="s">
        <v>299</v>
      </c>
      <c r="K14" s="172" t="s">
        <v>286</v>
      </c>
      <c r="L14" s="172" t="s">
        <v>298</v>
      </c>
      <c r="M14" s="171" t="s">
        <v>297</v>
      </c>
      <c r="N14" s="170" t="s">
        <v>296</v>
      </c>
      <c r="O14" s="168" t="s">
        <v>282</v>
      </c>
      <c r="P14" s="169" t="s">
        <v>295</v>
      </c>
      <c r="Q14" s="168" t="s">
        <v>294</v>
      </c>
    </row>
    <row r="15" spans="1:17" s="167" customFormat="1" ht="280.5" x14ac:dyDescent="0.25">
      <c r="A15" s="177">
        <v>11</v>
      </c>
      <c r="B15" s="176" t="s">
        <v>293</v>
      </c>
      <c r="C15" s="170" t="s">
        <v>292</v>
      </c>
      <c r="D15" s="168" t="s">
        <v>77</v>
      </c>
      <c r="E15" s="173">
        <v>473213.8</v>
      </c>
      <c r="F15" s="175" t="s">
        <v>291</v>
      </c>
      <c r="G15" s="169" t="s">
        <v>290</v>
      </c>
      <c r="H15" s="174" t="s">
        <v>289</v>
      </c>
      <c r="I15" s="169" t="s">
        <v>288</v>
      </c>
      <c r="J15" s="173" t="s">
        <v>287</v>
      </c>
      <c r="K15" s="168" t="s">
        <v>286</v>
      </c>
      <c r="L15" s="172" t="s">
        <v>285</v>
      </c>
      <c r="M15" s="171" t="s">
        <v>284</v>
      </c>
      <c r="N15" s="170" t="s">
        <v>283</v>
      </c>
      <c r="O15" s="168" t="s">
        <v>282</v>
      </c>
      <c r="P15" s="169" t="s">
        <v>281</v>
      </c>
      <c r="Q15" s="168" t="s">
        <v>280</v>
      </c>
    </row>
  </sheetData>
  <autoFilter ref="B4:Q15"/>
  <mergeCells count="16">
    <mergeCell ref="F2:F3"/>
    <mergeCell ref="G2:G3"/>
    <mergeCell ref="N2:N3"/>
    <mergeCell ref="O2:O3"/>
    <mergeCell ref="P2:P3"/>
    <mergeCell ref="Q2:Q3"/>
    <mergeCell ref="B2:B3"/>
    <mergeCell ref="C2:C3"/>
    <mergeCell ref="H2:H3"/>
    <mergeCell ref="A2:A3"/>
    <mergeCell ref="A1:Q1"/>
    <mergeCell ref="D2:D3"/>
    <mergeCell ref="I2:K2"/>
    <mergeCell ref="L2:L3"/>
    <mergeCell ref="M2:M3"/>
    <mergeCell ref="E2:E3"/>
  </mergeCells>
  <dataValidations count="1">
    <dataValidation showInputMessage="1" showErrorMessage="1" errorTitle="Input error" error="Value is not in list." promptTitle="Language" prompt="Русский" sqref="N11:N12">
      <formula1>" "</formula1>
    </dataValidation>
  </dataValidations>
  <pageMargins left="0.31496062992125984" right="0.19685039370078741" top="0.15748031496062992" bottom="0.15748031496062992" header="0.31496062992125984" footer="0.31496062992125984"/>
  <pageSetup paperSize="9" scale="15"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Когалым</vt:lpstr>
      <vt:lpstr>Лангепас</vt:lpstr>
      <vt:lpstr>Мегион</vt:lpstr>
      <vt:lpstr>Нефтеюганский район</vt:lpstr>
      <vt:lpstr>Нижневартовский район</vt:lpstr>
      <vt:lpstr>Нягань</vt:lpstr>
      <vt:lpstr>Покачи</vt:lpstr>
      <vt:lpstr>Пыть-Ях</vt:lpstr>
      <vt:lpstr>Сургутский район</vt:lpstr>
      <vt:lpstr>Урай</vt:lpstr>
      <vt:lpstr>Югорск</vt:lpstr>
      <vt:lpstr>'Нефтеюганский район'!Заголовки_для_печати</vt:lpstr>
      <vt:lpstr>'Сургутский район'!Заголовки_для_печати</vt:lpstr>
      <vt:lpstr>Урай!Заголовки_для_печати</vt:lpstr>
      <vt:lpstr>'Нефтеюганский район'!Область_печати</vt:lpstr>
      <vt:lpstr>'Сургутский район'!Область_печати</vt:lpstr>
      <vt:lpstr>Урай!Область_печати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Пилипцова Диана Викторовна</dc:creator>
  <cp:lastModifiedBy>Антипов Дмитрий Александрович</cp:lastModifiedBy>
  <cp:lastPrinted>2021-02-25T10:23:20Z</cp:lastPrinted>
  <dcterms:created xsi:type="dcterms:W3CDTF">2021-02-24T12:07:55Z</dcterms:created>
  <dcterms:modified xsi:type="dcterms:W3CDTF">2021-03-19T06:05:26Z</dcterms:modified>
</cp:coreProperties>
</file>